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7D0A225-71E7-4ACD-91FF-D5CCA9F37D33}" xr6:coauthVersionLast="47" xr6:coauthVersionMax="47" xr10:uidLastSave="{00000000-0000-0000-0000-000000000000}"/>
  <workbookProtection workbookAlgorithmName="SHA-512" workbookHashValue="Cm7lmk0az9lr7yqkHjQ6UX6HnJG8hwiuk0mWtxPrXEL8Em4jmdwqA3rqei/CyGwxmL7vUJlkVfF9MsGRJgm2jQ==" workbookSaltValue="ESZ1PY4tv16nkKFmNVhvaQ==" workbookSpinCount="100000" lockStructure="1"/>
  <bookViews>
    <workbookView xWindow="-120" yWindow="-120" windowWidth="29040" windowHeight="15840" xr2:uid="{5123C279-8D2F-4D62-8D89-B1996A0D4508}"/>
  </bookViews>
  <sheets>
    <sheet name="利用回数変更届" sheetId="1" r:id="rId1"/>
    <sheet name="記入例" sheetId="5" r:id="rId2"/>
    <sheet name="料金対応表" sheetId="4" r:id="rId3"/>
    <sheet name="小中学生料金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J29" i="1" s="1"/>
  <c r="D28" i="1"/>
  <c r="J28" i="1" s="1"/>
  <c r="E22" i="1"/>
  <c r="E16" i="1"/>
  <c r="C32" i="4"/>
  <c r="C28" i="4"/>
  <c r="C29" i="4"/>
  <c r="C30" i="4"/>
  <c r="C31" i="4"/>
  <c r="C33" i="4"/>
  <c r="C27" i="4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" i="4"/>
  <c r="G30" i="1" l="1"/>
  <c r="G31" i="1" s="1"/>
</calcChain>
</file>

<file path=xl/sharedStrings.xml><?xml version="1.0" encoding="utf-8"?>
<sst xmlns="http://schemas.openxmlformats.org/spreadsheetml/2006/main" count="179" uniqueCount="123">
  <si>
    <t>s-Live　本部　御中</t>
    <rPh sb="7" eb="9">
      <t>ホンブ</t>
    </rPh>
    <rPh sb="10" eb="12">
      <t>オンチュウ</t>
    </rPh>
    <phoneticPr fontId="1"/>
  </si>
  <si>
    <t>利用回数変更届</t>
    <rPh sb="0" eb="4">
      <t>リヨウ</t>
    </rPh>
    <rPh sb="4" eb="7">
      <t>ヘンコウトドケ</t>
    </rPh>
    <phoneticPr fontId="1"/>
  </si>
  <si>
    <t>下記受講生より利用回数の変更依頼がありましたので、お手続きの程よろしくお願いいたします。</t>
    <phoneticPr fontId="1"/>
  </si>
  <si>
    <t>保護者からの申出日</t>
    <rPh sb="0" eb="3">
      <t>ホゴシャ</t>
    </rPh>
    <rPh sb="6" eb="8">
      <t>モウシデ</t>
    </rPh>
    <rPh sb="8" eb="9">
      <t>ビ</t>
    </rPh>
    <phoneticPr fontId="1"/>
  </si>
  <si>
    <t>生徒氏名</t>
    <rPh sb="0" eb="2">
      <t>セイト</t>
    </rPh>
    <rPh sb="2" eb="4">
      <t>シメイ</t>
    </rPh>
    <phoneticPr fontId="1"/>
  </si>
  <si>
    <t>＜旧利用回数＞</t>
    <rPh sb="1" eb="2">
      <t>キュウ</t>
    </rPh>
    <rPh sb="2" eb="6">
      <t>リヨウカイスウ</t>
    </rPh>
    <phoneticPr fontId="1"/>
  </si>
  <si>
    <t>利用回数</t>
    <rPh sb="0" eb="4">
      <t>リヨウカイスウ</t>
    </rPh>
    <phoneticPr fontId="1"/>
  </si>
  <si>
    <t>ふりがな</t>
    <phoneticPr fontId="1"/>
  </si>
  <si>
    <t>山田　博史</t>
    <rPh sb="0" eb="2">
      <t>ヤマダ</t>
    </rPh>
    <rPh sb="3" eb="5">
      <t>ヒロシ</t>
    </rPh>
    <phoneticPr fontId="1"/>
  </si>
  <si>
    <t>やまだ　ひろし</t>
    <phoneticPr fontId="1"/>
  </si>
  <si>
    <t>保護者氏名</t>
    <rPh sb="0" eb="5">
      <t>ホゴ</t>
    </rPh>
    <phoneticPr fontId="1"/>
  </si>
  <si>
    <t>通い放題</t>
    <rPh sb="0" eb="1">
      <t xml:space="preserve">カヨイホウダイ </t>
    </rPh>
    <phoneticPr fontId="1"/>
  </si>
  <si>
    <t>週３回</t>
    <rPh sb="0" eb="1">
      <t xml:space="preserve">シュウ </t>
    </rPh>
    <rPh sb="2" eb="3">
      <t xml:space="preserve">カイ </t>
    </rPh>
    <phoneticPr fontId="1"/>
  </si>
  <si>
    <t>週２回</t>
    <rPh sb="0" eb="1">
      <t xml:space="preserve">シュウ </t>
    </rPh>
    <rPh sb="2" eb="3">
      <t xml:space="preserve">カイ </t>
    </rPh>
    <phoneticPr fontId="1"/>
  </si>
  <si>
    <t>週１回</t>
    <rPh sb="0" eb="1">
      <t xml:space="preserve">シュウ </t>
    </rPh>
    <rPh sb="2" eb="3">
      <t xml:space="preserve">カイ </t>
    </rPh>
    <phoneticPr fontId="1"/>
  </si>
  <si>
    <t>小学3・4年生</t>
    <rPh sb="0" eb="2">
      <t xml:space="preserve">ショウガク </t>
    </rPh>
    <rPh sb="5" eb="6">
      <t xml:space="preserve">ネン </t>
    </rPh>
    <rPh sb="6" eb="7">
      <t xml:space="preserve">セイ </t>
    </rPh>
    <phoneticPr fontId="1"/>
  </si>
  <si>
    <t>なし</t>
    <phoneticPr fontId="1"/>
  </si>
  <si>
    <t>税込20,900円</t>
    <rPh sb="0" eb="2">
      <t>ゼイコ</t>
    </rPh>
    <rPh sb="8" eb="9">
      <t>エン</t>
    </rPh>
    <phoneticPr fontId="1"/>
  </si>
  <si>
    <t>税込15,950円</t>
    <rPh sb="0" eb="2">
      <t>ゼイコ</t>
    </rPh>
    <rPh sb="8" eb="9">
      <t>エン</t>
    </rPh>
    <phoneticPr fontId="1"/>
  </si>
  <si>
    <t>税込11,000円</t>
    <rPh sb="0" eb="2">
      <t>ゼイコ</t>
    </rPh>
    <rPh sb="8" eb="9">
      <t>エン</t>
    </rPh>
    <phoneticPr fontId="1"/>
  </si>
  <si>
    <t>小学5・6年生</t>
    <rPh sb="0" eb="1">
      <t xml:space="preserve">ショウガク </t>
    </rPh>
    <rPh sb="5" eb="6">
      <t xml:space="preserve">ネンセイ </t>
    </rPh>
    <rPh sb="6" eb="7">
      <t xml:space="preserve">セイ </t>
    </rPh>
    <phoneticPr fontId="1"/>
  </si>
  <si>
    <t>税込33,550円</t>
    <rPh sb="0" eb="2">
      <t>ゼイコ</t>
    </rPh>
    <rPh sb="8" eb="9">
      <t>エン</t>
    </rPh>
    <phoneticPr fontId="1"/>
  </si>
  <si>
    <t>税込30,800円</t>
    <rPh sb="0" eb="2">
      <t>ゼイコ</t>
    </rPh>
    <rPh sb="8" eb="9">
      <t>エン</t>
    </rPh>
    <phoneticPr fontId="1"/>
  </si>
  <si>
    <t>税込22,550円</t>
    <rPh sb="0" eb="2">
      <t>ゼイコ</t>
    </rPh>
    <rPh sb="8" eb="9">
      <t>エン</t>
    </rPh>
    <phoneticPr fontId="1"/>
  </si>
  <si>
    <t>税込14,300円</t>
    <rPh sb="0" eb="2">
      <t>ゼイコ</t>
    </rPh>
    <rPh sb="8" eb="9">
      <t>エン</t>
    </rPh>
    <phoneticPr fontId="1"/>
  </si>
  <si>
    <t>中学1・2年生</t>
    <rPh sb="0" eb="1">
      <t xml:space="preserve">チュウ </t>
    </rPh>
    <rPh sb="1" eb="2">
      <t xml:space="preserve">ショウガク </t>
    </rPh>
    <rPh sb="5" eb="6">
      <t xml:space="preserve">ネン </t>
    </rPh>
    <rPh sb="6" eb="7">
      <t xml:space="preserve">セイ </t>
    </rPh>
    <phoneticPr fontId="1"/>
  </si>
  <si>
    <t>税込43,450円</t>
    <rPh sb="0" eb="2">
      <t>ゼイコ</t>
    </rPh>
    <rPh sb="8" eb="9">
      <t>エン</t>
    </rPh>
    <phoneticPr fontId="1"/>
  </si>
  <si>
    <t>税込40,700円</t>
    <rPh sb="0" eb="2">
      <t>ゼイコ</t>
    </rPh>
    <rPh sb="8" eb="9">
      <t>エン</t>
    </rPh>
    <phoneticPr fontId="1"/>
  </si>
  <si>
    <t>税込29,150円</t>
    <rPh sb="0" eb="2">
      <t>ゼイコ</t>
    </rPh>
    <rPh sb="8" eb="9">
      <t>エン</t>
    </rPh>
    <phoneticPr fontId="1"/>
  </si>
  <si>
    <t>税込18,150円</t>
    <rPh sb="0" eb="2">
      <t>ゼイコ</t>
    </rPh>
    <rPh sb="8" eb="9">
      <t>エン</t>
    </rPh>
    <phoneticPr fontId="1"/>
  </si>
  <si>
    <t>中学3年生</t>
    <rPh sb="0" eb="1">
      <t xml:space="preserve">チュウ </t>
    </rPh>
    <rPh sb="3" eb="4">
      <t xml:space="preserve">ネンセイ </t>
    </rPh>
    <rPh sb="4" eb="5">
      <t xml:space="preserve">セイ </t>
    </rPh>
    <phoneticPr fontId="1"/>
  </si>
  <si>
    <t>税込53,350円</t>
    <rPh sb="0" eb="2">
      <t>ゼイコ</t>
    </rPh>
    <rPh sb="8" eb="9">
      <t>エン</t>
    </rPh>
    <phoneticPr fontId="1"/>
  </si>
  <si>
    <t>税込50,600円</t>
    <rPh sb="0" eb="2">
      <t>ゼイコ</t>
    </rPh>
    <rPh sb="8" eb="9">
      <t>エン</t>
    </rPh>
    <phoneticPr fontId="1"/>
  </si>
  <si>
    <t>税込35,750円</t>
    <rPh sb="0" eb="2">
      <t>ゼイコ</t>
    </rPh>
    <rPh sb="8" eb="9">
      <t>エン</t>
    </rPh>
    <phoneticPr fontId="1"/>
  </si>
  <si>
    <t>2か月目以降のお支払金額（月謝+諸費）</t>
    <rPh sb="2" eb="6">
      <t>ゲツメイコウ</t>
    </rPh>
    <rPh sb="8" eb="10">
      <t>シハライ</t>
    </rPh>
    <rPh sb="10" eb="12">
      <t>キンガク</t>
    </rPh>
    <rPh sb="13" eb="15">
      <t>ゲッシャ</t>
    </rPh>
    <rPh sb="16" eb="18">
      <t>ショヒ</t>
    </rPh>
    <phoneticPr fontId="1"/>
  </si>
  <si>
    <t>月謝（諸費・消費税含む）</t>
    <rPh sb="0" eb="2">
      <t>ゲッシャ</t>
    </rPh>
    <rPh sb="3" eb="5">
      <t>ショヒ</t>
    </rPh>
    <rPh sb="6" eb="9">
      <t>ショウヒゼイ</t>
    </rPh>
    <rPh sb="9" eb="10">
      <t>フク</t>
    </rPh>
    <phoneticPr fontId="1"/>
  </si>
  <si>
    <t>＜①翌月からの変更＞</t>
    <rPh sb="2" eb="4">
      <t>ヨクゲツ</t>
    </rPh>
    <rPh sb="7" eb="9">
      <t>ヘンコウ</t>
    </rPh>
    <phoneticPr fontId="1"/>
  </si>
  <si>
    <t>変更期間（どちらかを選択してください）</t>
    <rPh sb="0" eb="2">
      <t>ヘンコウ</t>
    </rPh>
    <rPh sb="2" eb="4">
      <t>キカン</t>
    </rPh>
    <rPh sb="10" eb="12">
      <t>センタク</t>
    </rPh>
    <phoneticPr fontId="1"/>
  </si>
  <si>
    <t>＜②月途中から変更＞</t>
    <rPh sb="2" eb="3">
      <t>ツキ</t>
    </rPh>
    <rPh sb="3" eb="5">
      <t>トチュウ</t>
    </rPh>
    <rPh sb="7" eb="9">
      <t>ヘンコウ</t>
    </rPh>
    <phoneticPr fontId="1"/>
  </si>
  <si>
    <t>利用回数</t>
    <rPh sb="0" eb="2">
      <t>リヨウ</t>
    </rPh>
    <rPh sb="2" eb="4">
      <t>カイスウ</t>
    </rPh>
    <phoneticPr fontId="1"/>
  </si>
  <si>
    <t>合計</t>
    <rPh sb="0" eb="2">
      <t>ゴウケイ</t>
    </rPh>
    <phoneticPr fontId="1"/>
  </si>
  <si>
    <t>旧利用回数との差額</t>
    <rPh sb="0" eb="5">
      <t>キュウリ</t>
    </rPh>
    <rPh sb="7" eb="9">
      <t>サガク</t>
    </rPh>
    <phoneticPr fontId="1"/>
  </si>
  <si>
    <t>通塾回数</t>
    <rPh sb="0" eb="2">
      <t>ツウジュク</t>
    </rPh>
    <rPh sb="2" eb="4">
      <t>カイスウ</t>
    </rPh>
    <phoneticPr fontId="1"/>
  </si>
  <si>
    <t>（　月　）</t>
  </si>
  <si>
    <t>やまだ　ひろこ</t>
    <phoneticPr fontId="1"/>
  </si>
  <si>
    <t>山田　博子</t>
    <rPh sb="0" eb="2">
      <t>ヤマダ</t>
    </rPh>
    <rPh sb="3" eb="5">
      <t>ヒロコ</t>
    </rPh>
    <phoneticPr fontId="1"/>
  </si>
  <si>
    <t>※月途中から変更の場合、差額は翌月分の月謝に加算して振替させていただきます。</t>
    <rPh sb="1" eb="4">
      <t>ツキトチュウ</t>
    </rPh>
    <rPh sb="6" eb="8">
      <t>ヘンコウ</t>
    </rPh>
    <rPh sb="9" eb="11">
      <t>バアイ</t>
    </rPh>
    <rPh sb="12" eb="14">
      <t>サガク</t>
    </rPh>
    <rPh sb="15" eb="19">
      <t>ヨクゲツブンンオ</t>
    </rPh>
    <rPh sb="19" eb="21">
      <t>ゲッシャ</t>
    </rPh>
    <rPh sb="22" eb="24">
      <t>カサン</t>
    </rPh>
    <rPh sb="26" eb="28">
      <t>フリカエ</t>
    </rPh>
    <phoneticPr fontId="1"/>
  </si>
  <si>
    <t>s-Live</t>
    <phoneticPr fontId="1"/>
  </si>
  <si>
    <t>塾長名</t>
    <rPh sb="0" eb="2">
      <t>ジュクチョウ</t>
    </rPh>
    <rPh sb="2" eb="3">
      <t>メイ</t>
    </rPh>
    <phoneticPr fontId="1"/>
  </si>
  <si>
    <t>小４_週１</t>
    <phoneticPr fontId="1"/>
  </si>
  <si>
    <t>小３_週１</t>
    <phoneticPr fontId="1"/>
  </si>
  <si>
    <t>小３_週２</t>
    <phoneticPr fontId="1"/>
  </si>
  <si>
    <t>小３_週３</t>
    <phoneticPr fontId="1"/>
  </si>
  <si>
    <t>小４_週２</t>
    <phoneticPr fontId="1"/>
  </si>
  <si>
    <t>小４_週３</t>
    <phoneticPr fontId="1"/>
  </si>
  <si>
    <t>小５_週１</t>
    <rPh sb="0" eb="1">
      <t>ショウ</t>
    </rPh>
    <rPh sb="3" eb="4">
      <t>シュウ</t>
    </rPh>
    <phoneticPr fontId="1"/>
  </si>
  <si>
    <t>小５_週２</t>
    <rPh sb="0" eb="1">
      <t>ショウ</t>
    </rPh>
    <rPh sb="3" eb="4">
      <t>シュウ</t>
    </rPh>
    <phoneticPr fontId="1"/>
  </si>
  <si>
    <t>小５_週３</t>
    <rPh sb="0" eb="1">
      <t>ショウ</t>
    </rPh>
    <rPh sb="3" eb="4">
      <t>シュウ</t>
    </rPh>
    <phoneticPr fontId="1"/>
  </si>
  <si>
    <t>小５_通い放題</t>
    <rPh sb="0" eb="1">
      <t>ショウ</t>
    </rPh>
    <rPh sb="3" eb="4">
      <t>カヨ</t>
    </rPh>
    <rPh sb="5" eb="7">
      <t>ホウダイ</t>
    </rPh>
    <phoneticPr fontId="1"/>
  </si>
  <si>
    <t>小６_週１</t>
    <rPh sb="0" eb="1">
      <t>ショウ</t>
    </rPh>
    <rPh sb="3" eb="4">
      <t>シュウ</t>
    </rPh>
    <phoneticPr fontId="1"/>
  </si>
  <si>
    <t>小６_週２</t>
    <rPh sb="0" eb="1">
      <t>ショウ</t>
    </rPh>
    <rPh sb="3" eb="4">
      <t>シュウ</t>
    </rPh>
    <phoneticPr fontId="1"/>
  </si>
  <si>
    <t>小６_週３</t>
    <rPh sb="0" eb="1">
      <t>ショウ</t>
    </rPh>
    <rPh sb="3" eb="4">
      <t>シュウ</t>
    </rPh>
    <phoneticPr fontId="1"/>
  </si>
  <si>
    <t>小６_通い放題</t>
    <phoneticPr fontId="1"/>
  </si>
  <si>
    <t>中１_週１</t>
    <rPh sb="0" eb="1">
      <t>チュウ</t>
    </rPh>
    <rPh sb="3" eb="4">
      <t>シュウ</t>
    </rPh>
    <phoneticPr fontId="1"/>
  </si>
  <si>
    <t>中１_週２</t>
    <rPh sb="0" eb="1">
      <t>チュウ</t>
    </rPh>
    <rPh sb="3" eb="4">
      <t>シュウ</t>
    </rPh>
    <phoneticPr fontId="1"/>
  </si>
  <si>
    <t>中１_週３</t>
    <rPh sb="0" eb="1">
      <t>チュウ</t>
    </rPh>
    <rPh sb="3" eb="4">
      <t>シュウ</t>
    </rPh>
    <phoneticPr fontId="1"/>
  </si>
  <si>
    <t>中１_通い放題</t>
    <rPh sb="0" eb="1">
      <t>チュウ</t>
    </rPh>
    <rPh sb="3" eb="4">
      <t>カヨ</t>
    </rPh>
    <rPh sb="5" eb="7">
      <t>ホウダイ</t>
    </rPh>
    <phoneticPr fontId="1"/>
  </si>
  <si>
    <t>中３_週２</t>
    <rPh sb="0" eb="1">
      <t>チュウ</t>
    </rPh>
    <rPh sb="3" eb="4">
      <t>シュウ</t>
    </rPh>
    <phoneticPr fontId="1"/>
  </si>
  <si>
    <t>中３_週３</t>
    <rPh sb="0" eb="1">
      <t>チュウ</t>
    </rPh>
    <rPh sb="3" eb="4">
      <t>シュウ</t>
    </rPh>
    <phoneticPr fontId="1"/>
  </si>
  <si>
    <t>中３_通い放題</t>
    <rPh sb="0" eb="1">
      <t>チュウ</t>
    </rPh>
    <rPh sb="3" eb="4">
      <t>カヨ</t>
    </rPh>
    <rPh sb="5" eb="7">
      <t>ホウダイ</t>
    </rPh>
    <phoneticPr fontId="1"/>
  </si>
  <si>
    <t>中２_週１</t>
    <rPh sb="0" eb="1">
      <t>チュウ</t>
    </rPh>
    <rPh sb="3" eb="4">
      <t>シュウ</t>
    </rPh>
    <phoneticPr fontId="1"/>
  </si>
  <si>
    <t>中２_週２</t>
    <rPh sb="0" eb="1">
      <t>チュウ</t>
    </rPh>
    <rPh sb="3" eb="4">
      <t>シュウ</t>
    </rPh>
    <phoneticPr fontId="1"/>
  </si>
  <si>
    <t>中２_週３</t>
    <rPh sb="0" eb="1">
      <t>チュウ</t>
    </rPh>
    <rPh sb="3" eb="4">
      <t>シュウ</t>
    </rPh>
    <phoneticPr fontId="1"/>
  </si>
  <si>
    <t>中２_通い放題</t>
    <rPh sb="0" eb="1">
      <t>チュウ</t>
    </rPh>
    <rPh sb="3" eb="4">
      <t>カヨ</t>
    </rPh>
    <rPh sb="5" eb="7">
      <t>ホウダイ</t>
    </rPh>
    <phoneticPr fontId="1"/>
  </si>
  <si>
    <t>/</t>
    <phoneticPr fontId="1"/>
  </si>
  <si>
    <t>変更期間（どちらか選択してください）</t>
    <rPh sb="0" eb="2">
      <t>ヘンコウ</t>
    </rPh>
    <rPh sb="2" eb="4">
      <t>キカン</t>
    </rPh>
    <rPh sb="9" eb="11">
      <t>センタク</t>
    </rPh>
    <phoneticPr fontId="1"/>
  </si>
  <si>
    <t>月謝＋諸費</t>
    <rPh sb="0" eb="2">
      <t>ゲッシャ</t>
    </rPh>
    <rPh sb="3" eb="5">
      <t>ショヒ</t>
    </rPh>
    <phoneticPr fontId="1"/>
  </si>
  <si>
    <t>税込</t>
    <rPh sb="0" eb="2">
      <t>ゼイコ</t>
    </rPh>
    <phoneticPr fontId="1"/>
  </si>
  <si>
    <t>１日</t>
  </si>
  <si>
    <t>記入日を入力</t>
    <rPh sb="0" eb="3">
      <t>キニュウビ</t>
    </rPh>
    <rPh sb="4" eb="6">
      <t>ニュウリョク</t>
    </rPh>
    <phoneticPr fontId="1"/>
  </si>
  <si>
    <t>①翌月からの変更の場合</t>
    <rPh sb="1" eb="3">
      <t>ヨクゲツ</t>
    </rPh>
    <rPh sb="6" eb="8">
      <t>ヘンコウ</t>
    </rPh>
    <rPh sb="9" eb="11">
      <t>バアイ</t>
    </rPh>
    <phoneticPr fontId="1"/>
  </si>
  <si>
    <t>変更期間を選択</t>
    <rPh sb="0" eb="2">
      <t>ヘンコウ</t>
    </rPh>
    <rPh sb="2" eb="4">
      <t>キカン</t>
    </rPh>
    <rPh sb="5" eb="7">
      <t>センタク</t>
    </rPh>
    <phoneticPr fontId="1"/>
  </si>
  <si>
    <t>現在の利用回数を選択
※月謝は自動入力</t>
    <rPh sb="0" eb="2">
      <t>ゲンザイ</t>
    </rPh>
    <rPh sb="3" eb="5">
      <t>リヨウ</t>
    </rPh>
    <rPh sb="5" eb="7">
      <t>カイスウ</t>
    </rPh>
    <rPh sb="8" eb="10">
      <t>センタク</t>
    </rPh>
    <rPh sb="12" eb="14">
      <t>ゲッシャ</t>
    </rPh>
    <rPh sb="15" eb="19">
      <t>ジドウニュウリョク</t>
    </rPh>
    <phoneticPr fontId="1"/>
  </si>
  <si>
    <t>変更後の利用回数を選択
※月謝は自動入力</t>
    <rPh sb="0" eb="3">
      <t>ヘンコウゴ</t>
    </rPh>
    <rPh sb="4" eb="8">
      <t>リヨウカイスウ</t>
    </rPh>
    <rPh sb="9" eb="11">
      <t>センタク</t>
    </rPh>
    <rPh sb="13" eb="15">
      <t>ゲッシャ</t>
    </rPh>
    <rPh sb="16" eb="20">
      <t>ジドウニュウリョク</t>
    </rPh>
    <phoneticPr fontId="1"/>
  </si>
  <si>
    <t>②月途中から変更の場合</t>
    <rPh sb="1" eb="4">
      <t>ツキトチュウ</t>
    </rPh>
    <rPh sb="6" eb="8">
      <t>ヘンコウ</t>
    </rPh>
    <rPh sb="9" eb="11">
      <t>バアイ</t>
    </rPh>
    <phoneticPr fontId="1"/>
  </si>
  <si>
    <t>申出日
保護者氏名
生徒氏名・学年を入力or選択</t>
    <rPh sb="0" eb="1">
      <t>モウ</t>
    </rPh>
    <rPh sb="1" eb="2">
      <t>デ</t>
    </rPh>
    <rPh sb="2" eb="3">
      <t>ビ</t>
    </rPh>
    <rPh sb="4" eb="9">
      <t>ホゴシャシメイ</t>
    </rPh>
    <rPh sb="10" eb="12">
      <t>セイト</t>
    </rPh>
    <rPh sb="12" eb="14">
      <t>シメイ</t>
    </rPh>
    <rPh sb="15" eb="17">
      <t>ガクネン</t>
    </rPh>
    <rPh sb="18" eb="20">
      <t>ニュウリョク</t>
    </rPh>
    <rPh sb="22" eb="24">
      <t>センタク</t>
    </rPh>
    <phoneticPr fontId="1"/>
  </si>
  <si>
    <t>変更前の利用回数・通塾回数を選択</t>
    <rPh sb="0" eb="3">
      <t>ヘンコウマエ</t>
    </rPh>
    <rPh sb="4" eb="8">
      <t>リヨウカイスウ</t>
    </rPh>
    <rPh sb="9" eb="11">
      <t>ツウジュク</t>
    </rPh>
    <rPh sb="11" eb="13">
      <t>カイスウ</t>
    </rPh>
    <rPh sb="14" eb="16">
      <t>センタク</t>
    </rPh>
    <phoneticPr fontId="1"/>
  </si>
  <si>
    <t>変更後の利用回数・通塾回数を選択</t>
    <rPh sb="0" eb="3">
      <t>ヘンコウゴ</t>
    </rPh>
    <rPh sb="4" eb="8">
      <t>リヨウカイスウ</t>
    </rPh>
    <rPh sb="9" eb="11">
      <t>ツウジュク</t>
    </rPh>
    <rPh sb="11" eb="13">
      <t>カイスウ</t>
    </rPh>
    <rPh sb="14" eb="16">
      <t>センタク</t>
    </rPh>
    <phoneticPr fontId="1"/>
  </si>
  <si>
    <t>※金額は自動入力</t>
    <rPh sb="1" eb="3">
      <t>キンガク</t>
    </rPh>
    <rPh sb="4" eb="8">
      <t>ジドウニュウリョク</t>
    </rPh>
    <phoneticPr fontId="1"/>
  </si>
  <si>
    <t>教室名
塾長名を入力</t>
    <rPh sb="0" eb="3">
      <t>キョウシツメイ</t>
    </rPh>
    <rPh sb="4" eb="6">
      <t>ジュクチョウ</t>
    </rPh>
    <rPh sb="6" eb="7">
      <t>メイ</t>
    </rPh>
    <rPh sb="8" eb="10">
      <t>ニュリョク</t>
    </rPh>
    <phoneticPr fontId="1"/>
  </si>
  <si>
    <t>内容を確認後、本部へメールorFAX</t>
    <rPh sb="0" eb="2">
      <t>ナイヨウ</t>
    </rPh>
    <rPh sb="3" eb="6">
      <t>カクニンゴ</t>
    </rPh>
    <rPh sb="7" eb="9">
      <t>ホンブ</t>
    </rPh>
    <phoneticPr fontId="1"/>
  </si>
  <si>
    <t>メール</t>
    <phoneticPr fontId="1"/>
  </si>
  <si>
    <t>fc-s-live@e-live-online.com</t>
    <phoneticPr fontId="1"/>
  </si>
  <si>
    <t>FAX</t>
    <phoneticPr fontId="1"/>
  </si>
  <si>
    <t>054-284-6813</t>
    <phoneticPr fontId="1"/>
  </si>
  <si>
    <t>小４_通い放題</t>
    <rPh sb="0" eb="1">
      <t>ショウ</t>
    </rPh>
    <rPh sb="3" eb="4">
      <t>カヨ</t>
    </rPh>
    <rPh sb="5" eb="7">
      <t>ホウダイ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</si>
  <si>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</si>
  <si>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</si>
  <si>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</si>
  <si>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</si>
  <si>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</si>
  <si>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</si>
  <si>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4月から</t>
    <rPh sb="1" eb="2">
      <t>ガツ</t>
    </rPh>
    <phoneticPr fontId="1"/>
  </si>
  <si>
    <t>※学年の切り替わりのタイミングで変更する時用</t>
    <rPh sb="1" eb="3">
      <t>ガクネン</t>
    </rPh>
    <rPh sb="4" eb="5">
      <t>キ</t>
    </rPh>
    <rPh sb="6" eb="7">
      <t>カ</t>
    </rPh>
    <rPh sb="16" eb="18">
      <t>ヘンコウ</t>
    </rPh>
    <rPh sb="20" eb="21">
      <t>トキ</t>
    </rPh>
    <rPh sb="21" eb="22">
      <t>ヨウ</t>
    </rPh>
    <phoneticPr fontId="1"/>
  </si>
  <si>
    <t>　</t>
  </si>
  <si>
    <t>中１</t>
  </si>
  <si>
    <t>静岡太郎</t>
    <rPh sb="0" eb="2">
      <t>シズオカ</t>
    </rPh>
    <rPh sb="2" eb="4">
      <t>タロウ</t>
    </rPh>
    <phoneticPr fontId="1"/>
  </si>
  <si>
    <t>※月途中から変更の場合、それぞれの通塾回数で通塾した回数を計算</t>
    <rPh sb="1" eb="4">
      <t>ツキトチュウ</t>
    </rPh>
    <rPh sb="6" eb="8">
      <t>ヘンコウ</t>
    </rPh>
    <rPh sb="9" eb="11">
      <t>バアイ</t>
    </rPh>
    <rPh sb="17" eb="19">
      <t>ツウジュク</t>
    </rPh>
    <rPh sb="19" eb="21">
      <t>カイスウ</t>
    </rPh>
    <rPh sb="22" eb="24">
      <t>ツウジュク</t>
    </rPh>
    <rPh sb="26" eb="28">
      <t>カイスウ</t>
    </rPh>
    <rPh sb="29" eb="31">
      <t>ケイサン</t>
    </rPh>
    <phoneticPr fontId="1"/>
  </si>
  <si>
    <t>　例）月・木の週２で通っていた生徒が、１日が月曜日で３１日まである月に、１１日から通い放題にする場合</t>
    <rPh sb="1" eb="2">
      <t>レイ</t>
    </rPh>
    <rPh sb="3" eb="4">
      <t>ゲツ</t>
    </rPh>
    <rPh sb="5" eb="6">
      <t>キ</t>
    </rPh>
    <rPh sb="7" eb="8">
      <t>シュウ</t>
    </rPh>
    <rPh sb="10" eb="11">
      <t>カヨ</t>
    </rPh>
    <rPh sb="15" eb="17">
      <t>セイト</t>
    </rPh>
    <rPh sb="19" eb="21">
      <t>ツイタチ</t>
    </rPh>
    <rPh sb="22" eb="25">
      <t>ゲツヨウビ</t>
    </rPh>
    <rPh sb="28" eb="29">
      <t>ニチ</t>
    </rPh>
    <rPh sb="33" eb="34">
      <t>ツキ</t>
    </rPh>
    <rPh sb="38" eb="39">
      <t>ニチ</t>
    </rPh>
    <rPh sb="41" eb="42">
      <t>カヨ</t>
    </rPh>
    <rPh sb="43" eb="45">
      <t>ホウダイ</t>
    </rPh>
    <rPh sb="48" eb="50">
      <t>バアイ</t>
    </rPh>
    <phoneticPr fontId="1"/>
  </si>
  <si>
    <t>しずおかLIVE校</t>
    <rPh sb="8" eb="9">
      <t>コウ</t>
    </rPh>
    <phoneticPr fontId="1"/>
  </si>
  <si>
    <t>今月から</t>
  </si>
  <si>
    <t>年</t>
    <rPh sb="0" eb="1">
      <t>ネン</t>
    </rPh>
    <phoneticPr fontId="1"/>
  </si>
  <si>
    <t>小３_休塾</t>
    <rPh sb="0" eb="1">
      <t>ショウ</t>
    </rPh>
    <rPh sb="3" eb="5">
      <t>キュウジュク</t>
    </rPh>
    <phoneticPr fontId="1"/>
  </si>
  <si>
    <t>小４_休塾</t>
    <rPh sb="0" eb="1">
      <t>ショウ</t>
    </rPh>
    <rPh sb="3" eb="5">
      <t>キュウジュク</t>
    </rPh>
    <phoneticPr fontId="1"/>
  </si>
  <si>
    <t>小５_休塾</t>
    <rPh sb="0" eb="1">
      <t>ショウ</t>
    </rPh>
    <rPh sb="3" eb="5">
      <t>キュウジュク</t>
    </rPh>
    <phoneticPr fontId="1"/>
  </si>
  <si>
    <t>小６_休塾</t>
    <rPh sb="0" eb="1">
      <t>ショウ</t>
    </rPh>
    <rPh sb="3" eb="5">
      <t>キュウジュク</t>
    </rPh>
    <phoneticPr fontId="1"/>
  </si>
  <si>
    <t>中１_休塾</t>
    <rPh sb="0" eb="1">
      <t>チュウ</t>
    </rPh>
    <rPh sb="3" eb="5">
      <t>キュウジュク</t>
    </rPh>
    <phoneticPr fontId="1"/>
  </si>
  <si>
    <t>中２_休塾</t>
    <rPh sb="0" eb="1">
      <t>チュウ</t>
    </rPh>
    <rPh sb="3" eb="5">
      <t>キュウジュク</t>
    </rPh>
    <phoneticPr fontId="1"/>
  </si>
  <si>
    <t>中３_休塾</t>
    <rPh sb="0" eb="1">
      <t>チュウ</t>
    </rPh>
    <rPh sb="3" eb="5">
      <t>キュウジュク</t>
    </rPh>
    <phoneticPr fontId="1"/>
  </si>
  <si>
    <t>金額（税込）</t>
    <rPh sb="0" eb="2">
      <t>キンガク</t>
    </rPh>
    <rPh sb="3" eb="5">
      <t>ゼイコ</t>
    </rPh>
    <phoneticPr fontId="1"/>
  </si>
  <si>
    <t>→29,150×3/9=9,717</t>
    <phoneticPr fontId="1"/>
  </si>
  <si>
    <t>→43,450×15/23=28,337</t>
    <phoneticPr fontId="1"/>
  </si>
  <si>
    <t>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</si>
</sst>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yyyy&quot;年&quot;m&quot;月&quot;d&quot;日&quot;;@"/>
    <numFmt numFmtId="177" formatCode="0_);[Red]\(0\)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20"/>
      <color rgb="FF412A00"/>
      <name val="游ゴシック"/>
      <family val="3"/>
      <charset val="128"/>
      <scheme val="minor"/>
    </font>
    <font>
      <sz val="8"/>
      <color rgb="FF412A00"/>
      <name val="游ゴシック"/>
      <family val="3"/>
      <charset val="128"/>
    </font>
    <font>
      <b/>
      <sz val="10"/>
      <color rgb="FF412A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Bookman Old Style"/>
      <family val="1"/>
      <charset val="128"/>
    </font>
    <font>
      <sz val="12"/>
      <color theme="1"/>
      <name val="Bookman Old Style"/>
      <family val="1"/>
    </font>
    <font>
      <sz val="10"/>
      <color theme="1"/>
      <name val="Bookman Old Style"/>
      <family val="1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9800"/>
        <bgColor indexed="64"/>
      </patternFill>
    </fill>
    <fill>
      <patternFill patternType="solid">
        <fgColor rgb="FF6240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left"/>
    </xf>
    <xf numFmtId="0" fontId="6" fillId="0" borderId="0" xfId="1" applyFont="1" applyAlignment="1"/>
    <xf numFmtId="0" fontId="7" fillId="0" borderId="0" xfId="1" applyFont="1">
      <alignment vertical="center"/>
    </xf>
    <xf numFmtId="0" fontId="8" fillId="3" borderId="0" xfId="1" applyFont="1" applyFill="1">
      <alignment vertical="center"/>
    </xf>
    <xf numFmtId="0" fontId="8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2" fillId="0" borderId="0" xfId="1" applyFont="1">
      <alignment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17" fillId="0" borderId="0" xfId="0" applyFont="1">
      <alignment vertical="center"/>
    </xf>
    <xf numFmtId="176" fontId="0" fillId="4" borderId="0" xfId="0" applyNumberFormat="1" applyFill="1" applyProtection="1">
      <alignment vertical="center"/>
      <protection locked="0"/>
    </xf>
    <xf numFmtId="0" fontId="0" fillId="4" borderId="6" xfId="0" applyFill="1" applyBorder="1" applyAlignment="1" applyProtection="1">
      <alignment horizontal="righ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19" xfId="0" applyFill="1" applyBorder="1" applyProtection="1">
      <alignment vertical="center"/>
      <protection locked="0"/>
    </xf>
    <xf numFmtId="0" fontId="0" fillId="4" borderId="20" xfId="0" applyFill="1" applyBorder="1" applyProtection="1">
      <alignment vertical="center"/>
      <protection locked="0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20" fillId="0" borderId="0" xfId="2">
      <alignment vertical="center"/>
    </xf>
    <xf numFmtId="0" fontId="0" fillId="0" borderId="0" xfId="0" applyAlignment="1">
      <alignment horizontal="right" vertical="center"/>
    </xf>
    <xf numFmtId="0" fontId="0" fillId="0" borderId="28" xfId="0" applyBorder="1">
      <alignment vertical="center"/>
    </xf>
    <xf numFmtId="0" fontId="9" fillId="0" borderId="26" xfId="0" applyFont="1" applyBorder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2" fontId="0" fillId="0" borderId="0" xfId="0" applyNumberFormat="1">
      <alignment vertical="center"/>
    </xf>
    <xf numFmtId="0" fontId="0" fillId="0" borderId="21" xfId="0" applyBorder="1">
      <alignment vertical="center"/>
    </xf>
    <xf numFmtId="0" fontId="0" fillId="0" borderId="5" xfId="0" applyBorder="1">
      <alignment vertical="center"/>
    </xf>
    <xf numFmtId="0" fontId="0" fillId="4" borderId="6" xfId="0" applyFill="1" applyBorder="1">
      <alignment vertical="center"/>
    </xf>
    <xf numFmtId="177" fontId="0" fillId="4" borderId="5" xfId="0" applyNumberFormat="1" applyFill="1" applyBorder="1" applyProtection="1">
      <alignment vertical="center"/>
      <protection locked="0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3" xfId="0" applyBorder="1">
      <alignment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2" fontId="16" fillId="0" borderId="5" xfId="0" applyNumberFormat="1" applyFont="1" applyBorder="1" applyAlignment="1">
      <alignment horizontal="center" vertical="center"/>
    </xf>
    <xf numFmtId="42" fontId="16" fillId="0" borderId="6" xfId="0" applyNumberFormat="1" applyFont="1" applyBorder="1" applyAlignment="1">
      <alignment horizontal="center" vertical="center"/>
    </xf>
    <xf numFmtId="42" fontId="16" fillId="0" borderId="7" xfId="0" applyNumberFormat="1" applyFont="1" applyBorder="1" applyAlignment="1">
      <alignment horizontal="center" vertical="center"/>
    </xf>
    <xf numFmtId="42" fontId="16" fillId="0" borderId="2" xfId="0" applyNumberFormat="1" applyFont="1" applyBorder="1" applyAlignment="1">
      <alignment horizontal="center" vertical="center"/>
    </xf>
    <xf numFmtId="42" fontId="16" fillId="0" borderId="3" xfId="0" applyNumberFormat="1" applyFont="1" applyBorder="1" applyAlignment="1">
      <alignment horizontal="center" vertical="center"/>
    </xf>
    <xf numFmtId="42" fontId="16" fillId="0" borderId="4" xfId="0" applyNumberFormat="1" applyFont="1" applyBorder="1" applyAlignment="1">
      <alignment horizontal="center" vertical="center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42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4" borderId="21" xfId="0" applyFill="1" applyBorder="1" applyAlignment="1" applyProtection="1">
      <alignment horizontal="right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F82643B6-4AC5-48A6-A5EC-1B1DC7D6D6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17</xdr:row>
      <xdr:rowOff>238125</xdr:rowOff>
    </xdr:from>
    <xdr:to>
      <xdr:col>5</xdr:col>
      <xdr:colOff>257175</xdr:colOff>
      <xdr:row>19</xdr:row>
      <xdr:rowOff>47625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983C06F2-0D0B-2E99-85A2-DA3A4D1DDBA2}"/>
            </a:ext>
          </a:extLst>
        </xdr:cNvPr>
        <xdr:cNvSpPr/>
      </xdr:nvSpPr>
      <xdr:spPr>
        <a:xfrm>
          <a:off x="3209925" y="5000625"/>
          <a:ext cx="476250" cy="381000"/>
        </a:xfrm>
        <a:prstGeom prst="downArrow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20</xdr:row>
      <xdr:rowOff>0</xdr:rowOff>
    </xdr:from>
    <xdr:to>
      <xdr:col>20</xdr:col>
      <xdr:colOff>658176</xdr:colOff>
      <xdr:row>28</xdr:row>
      <xdr:rowOff>19325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E3205B2-2E57-3364-24CF-C75B8D0B0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9100" y="4953000"/>
          <a:ext cx="6811326" cy="19719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30</xdr:row>
      <xdr:rowOff>0</xdr:rowOff>
    </xdr:from>
    <xdr:to>
      <xdr:col>6</xdr:col>
      <xdr:colOff>632410</xdr:colOff>
      <xdr:row>33</xdr:row>
      <xdr:rowOff>116530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B7CF8C8-F14F-44E9-8D09-E121B5840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7829550"/>
          <a:ext cx="4204285" cy="830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76200</xdr:rowOff>
    </xdr:from>
    <xdr:to>
      <xdr:col>8</xdr:col>
      <xdr:colOff>534240</xdr:colOff>
      <xdr:row>17</xdr:row>
      <xdr:rowOff>124197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1D932024-D943-6A2D-93B9-AF700AC1E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43050"/>
          <a:ext cx="6020640" cy="26673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915373</xdr:colOff>
      <xdr:row>6</xdr:row>
      <xdr:rowOff>85942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8DEB1E71-3442-7AAB-629A-AD422540D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6973273" cy="1552792"/>
        </a:xfrm>
        <a:prstGeom prst="rect">
          <a:avLst/>
        </a:prstGeom>
      </xdr:spPr>
    </xdr:pic>
    <xdr:clientData/>
  </xdr:twoCellAnchor>
  <xdr:twoCellAnchor>
    <xdr:from>
      <xdr:col>8</xdr:col>
      <xdr:colOff>485774</xdr:colOff>
      <xdr:row>0</xdr:row>
      <xdr:rowOff>9526</xdr:rowOff>
    </xdr:from>
    <xdr:to>
      <xdr:col>9</xdr:col>
      <xdr:colOff>914399</xdr:colOff>
      <xdr:row>0</xdr:row>
      <xdr:rowOff>257176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01A892D-E269-12D3-3041-7DAB0BE99C45}"/>
            </a:ext>
          </a:extLst>
        </xdr:cNvPr>
        <xdr:cNvSpPr/>
      </xdr:nvSpPr>
      <xdr:spPr>
        <a:xfrm>
          <a:off x="5972174" y="9526"/>
          <a:ext cx="1000125" cy="2476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209549</xdr:colOff>
      <xdr:row>14</xdr:row>
      <xdr:rowOff>57150</xdr:rowOff>
    </xdr:from>
    <xdr:to>
      <xdr:col>8</xdr:col>
      <xdr:colOff>485774</xdr:colOff>
      <xdr:row>15</xdr:row>
      <xdr:rowOff>57150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48970D4-5E9D-4F4B-B654-49A8F441AEAD}"/>
            </a:ext>
          </a:extLst>
        </xdr:cNvPr>
        <xdr:cNvSpPr/>
      </xdr:nvSpPr>
      <xdr:spPr>
        <a:xfrm>
          <a:off x="2266949" y="3429000"/>
          <a:ext cx="3705225" cy="2381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180975</xdr:colOff>
      <xdr:row>6</xdr:row>
      <xdr:rowOff>133350</xdr:rowOff>
    </xdr:from>
    <xdr:to>
      <xdr:col>8</xdr:col>
      <xdr:colOff>466725</xdr:colOff>
      <xdr:row>12</xdr:row>
      <xdr:rowOff>19050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BA047F5-FEDD-4977-AFD6-4BAC721F76B2}"/>
            </a:ext>
          </a:extLst>
        </xdr:cNvPr>
        <xdr:cNvSpPr/>
      </xdr:nvSpPr>
      <xdr:spPr>
        <a:xfrm>
          <a:off x="2238375" y="1600200"/>
          <a:ext cx="3714750" cy="13144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20</xdr:row>
      <xdr:rowOff>9525</xdr:rowOff>
    </xdr:from>
    <xdr:to>
      <xdr:col>8</xdr:col>
      <xdr:colOff>515188</xdr:colOff>
      <xdr:row>25</xdr:row>
      <xdr:rowOff>76382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211D61EC-07C6-ED47-F05A-945E4637B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4962525"/>
          <a:ext cx="6001588" cy="1305107"/>
        </a:xfrm>
        <a:prstGeom prst="rect">
          <a:avLst/>
        </a:prstGeom>
      </xdr:spPr>
    </xdr:pic>
    <xdr:clientData/>
  </xdr:twoCellAnchor>
  <xdr:twoCellAnchor>
    <xdr:from>
      <xdr:col>3</xdr:col>
      <xdr:colOff>152399</xdr:colOff>
      <xdr:row>21</xdr:row>
      <xdr:rowOff>0</xdr:rowOff>
    </xdr:from>
    <xdr:to>
      <xdr:col>8</xdr:col>
      <xdr:colOff>447674</xdr:colOff>
      <xdr:row>22</xdr:row>
      <xdr:rowOff>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EBF112EB-628C-4A05-86E6-97950D8809EF}"/>
            </a:ext>
          </a:extLst>
        </xdr:cNvPr>
        <xdr:cNvSpPr/>
      </xdr:nvSpPr>
      <xdr:spPr>
        <a:xfrm>
          <a:off x="2209799" y="5038725"/>
          <a:ext cx="3724275" cy="2381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142874</xdr:colOff>
      <xdr:row>24</xdr:row>
      <xdr:rowOff>19050</xdr:rowOff>
    </xdr:from>
    <xdr:to>
      <xdr:col>8</xdr:col>
      <xdr:colOff>438149</xdr:colOff>
      <xdr:row>25</xdr:row>
      <xdr:rowOff>19050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843308D0-DD10-4838-91DF-5470F627C252}"/>
            </a:ext>
          </a:extLst>
        </xdr:cNvPr>
        <xdr:cNvSpPr/>
      </xdr:nvSpPr>
      <xdr:spPr>
        <a:xfrm>
          <a:off x="2200274" y="5972175"/>
          <a:ext cx="3724275" cy="2381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238126</xdr:colOff>
      <xdr:row>21</xdr:row>
      <xdr:rowOff>266699</xdr:rowOff>
    </xdr:from>
    <xdr:to>
      <xdr:col>13</xdr:col>
      <xdr:colOff>209550</xdr:colOff>
      <xdr:row>23</xdr:row>
      <xdr:rowOff>228599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327509DD-066B-4FB0-B123-6E6CF80E6337}"/>
            </a:ext>
          </a:extLst>
        </xdr:cNvPr>
        <xdr:cNvSpPr/>
      </xdr:nvSpPr>
      <xdr:spPr>
        <a:xfrm>
          <a:off x="8258176" y="5457824"/>
          <a:ext cx="1343024" cy="48577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</xdr:colOff>
      <xdr:row>21</xdr:row>
      <xdr:rowOff>276225</xdr:rowOff>
    </xdr:from>
    <xdr:to>
      <xdr:col>17</xdr:col>
      <xdr:colOff>1</xdr:colOff>
      <xdr:row>23</xdr:row>
      <xdr:rowOff>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CF7E32D4-859C-4F8B-8910-9881734B023C}"/>
            </a:ext>
          </a:extLst>
        </xdr:cNvPr>
        <xdr:cNvSpPr/>
      </xdr:nvSpPr>
      <xdr:spPr>
        <a:xfrm>
          <a:off x="11449051" y="5467350"/>
          <a:ext cx="685800" cy="2476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</xdr:colOff>
      <xdr:row>23</xdr:row>
      <xdr:rowOff>0</xdr:rowOff>
    </xdr:from>
    <xdr:to>
      <xdr:col>17</xdr:col>
      <xdr:colOff>1</xdr:colOff>
      <xdr:row>24</xdr:row>
      <xdr:rowOff>9525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3322A8FE-6C96-457A-B924-D80690355F57}"/>
            </a:ext>
          </a:extLst>
        </xdr:cNvPr>
        <xdr:cNvSpPr/>
      </xdr:nvSpPr>
      <xdr:spPr>
        <a:xfrm>
          <a:off x="11449051" y="5715000"/>
          <a:ext cx="685800" cy="2476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142876</xdr:colOff>
      <xdr:row>23</xdr:row>
      <xdr:rowOff>28575</xdr:rowOff>
    </xdr:from>
    <xdr:to>
      <xdr:col>18</xdr:col>
      <xdr:colOff>142876</xdr:colOff>
      <xdr:row>24</xdr:row>
      <xdr:rowOff>38100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8FE56200-A4D6-45B1-9014-1DBAFA8367E6}"/>
            </a:ext>
          </a:extLst>
        </xdr:cNvPr>
        <xdr:cNvSpPr/>
      </xdr:nvSpPr>
      <xdr:spPr>
        <a:xfrm>
          <a:off x="12277726" y="5743575"/>
          <a:ext cx="685800" cy="2476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142876</xdr:colOff>
      <xdr:row>21</xdr:row>
      <xdr:rowOff>276225</xdr:rowOff>
    </xdr:from>
    <xdr:to>
      <xdr:col>18</xdr:col>
      <xdr:colOff>142876</xdr:colOff>
      <xdr:row>23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E34DD650-7B2F-47BC-BD0C-29F5742F704F}"/>
            </a:ext>
          </a:extLst>
        </xdr:cNvPr>
        <xdr:cNvSpPr/>
      </xdr:nvSpPr>
      <xdr:spPr>
        <a:xfrm>
          <a:off x="12277726" y="5467350"/>
          <a:ext cx="685800" cy="2476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26</xdr:row>
      <xdr:rowOff>57151</xdr:rowOff>
    </xdr:from>
    <xdr:to>
      <xdr:col>20</xdr:col>
      <xdr:colOff>657225</xdr:colOff>
      <xdr:row>27</xdr:row>
      <xdr:rowOff>57150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A22B614-0018-40AC-BBF1-53D08D0F6E10}"/>
            </a:ext>
          </a:extLst>
        </xdr:cNvPr>
        <xdr:cNvSpPr/>
      </xdr:nvSpPr>
      <xdr:spPr>
        <a:xfrm>
          <a:off x="11449050" y="6486526"/>
          <a:ext cx="3400425" cy="238124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609601</xdr:colOff>
      <xdr:row>30</xdr:row>
      <xdr:rowOff>38100</xdr:rowOff>
    </xdr:from>
    <xdr:to>
      <xdr:col>6</xdr:col>
      <xdr:colOff>552451</xdr:colOff>
      <xdr:row>33</xdr:row>
      <xdr:rowOff>47625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88C5F0E3-1C32-493D-95CC-B519BA63AC56}"/>
            </a:ext>
          </a:extLst>
        </xdr:cNvPr>
        <xdr:cNvSpPr/>
      </xdr:nvSpPr>
      <xdr:spPr>
        <a:xfrm>
          <a:off x="1295401" y="7848600"/>
          <a:ext cx="3371850" cy="7239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28575</xdr:colOff>
      <xdr:row>32</xdr:row>
      <xdr:rowOff>9525</xdr:rowOff>
    </xdr:from>
    <xdr:to>
      <xdr:col>21</xdr:col>
      <xdr:colOff>543959</xdr:colOff>
      <xdr:row>44</xdr:row>
      <xdr:rowOff>124240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5DC51CC-05BF-4EE8-BA49-7B7AC630C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48625" y="8315325"/>
          <a:ext cx="7411484" cy="297221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44</xdr:row>
      <xdr:rowOff>209550</xdr:rowOff>
    </xdr:from>
    <xdr:to>
      <xdr:col>20</xdr:col>
      <xdr:colOff>696276</xdr:colOff>
      <xdr:row>53</xdr:row>
      <xdr:rowOff>38375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8F253A0-4FE9-6667-0F4F-6D9C813B4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7200" y="10934700"/>
          <a:ext cx="6811326" cy="1971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14988</xdr:colOff>
      <xdr:row>0</xdr:row>
      <xdr:rowOff>236219</xdr:rowOff>
    </xdr:from>
    <xdr:to>
      <xdr:col>1</xdr:col>
      <xdr:colOff>1254125</xdr:colOff>
      <xdr:row>0</xdr:row>
      <xdr:rowOff>619125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EA10BF9-937E-4F95-AFB4-80CC1C3A0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588" y="236219"/>
          <a:ext cx="1239137" cy="382906"/>
        </a:xfrm>
        <a:prstGeom prst="rect">
          <a:avLst/>
        </a:prstGeom>
      </xdr:spPr>
    </xdr:pic>
    <xdr:clientData/>
  </xdr:twoCellAnchor>
  <xdr:twoCellAnchor editAs="oneCell">
    <xdr:from>
      <xdr:col>5</xdr:col>
      <xdr:colOff>68596</xdr:colOff>
      <xdr:row>13</xdr:row>
      <xdr:rowOff>1</xdr:rowOff>
    </xdr:from>
    <xdr:to>
      <xdr:col>5</xdr:col>
      <xdr:colOff>1293812</xdr:colOff>
      <xdr:row>19</xdr:row>
      <xdr:rowOff>11543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2E1ACC6-2793-4830-879A-7261D93A5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16896" y="4543426"/>
          <a:ext cx="1225216" cy="1135492"/>
        </a:xfrm>
        <a:prstGeom prst="rect">
          <a:avLst/>
        </a:prstGeom>
        <a:solidFill>
          <a:srgbClr val="F4980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fc-s-live@e-live-online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0C7E6-124A-44EE-8E19-FD9957FBCC6F}">
  <sheetPr>
    <tabColor rgb="FFFFFF00"/>
    <pageSetUpPr fitToPage="1"/>
  </sheetPr>
  <dimension ref="A1:M36"/>
  <sheetViews>
    <sheetView tabSelected="1" zoomScaleNormal="100" workbookViewId="0">
      <selection activeCell="K1" sqref="K1"/>
    </sheetView>
  </sheetViews>
  <sheetFormatPr defaultRowHeight="20.25" customHeight="1" x14ac:dyDescent="0.4"/>
  <cols>
    <col min="1" max="1" width="2.5" bestFit="1" customWidth="1"/>
    <col min="5" max="5" width="10.75" customWidth="1"/>
    <col min="6" max="6" width="4.25" customWidth="1"/>
    <col min="8" max="8" width="1.5" customWidth="1"/>
    <col min="9" max="9" width="9.375" customWidth="1"/>
    <col min="10" max="10" width="11" bestFit="1" customWidth="1"/>
    <col min="11" max="11" width="13.5" bestFit="1" customWidth="1"/>
    <col min="13" max="13" width="10.25" bestFit="1" customWidth="1"/>
    <col min="24" max="24" width="9" customWidth="1"/>
  </cols>
  <sheetData>
    <row r="1" spans="1:13" ht="20.25" customHeight="1" x14ac:dyDescent="0.4">
      <c r="J1" s="44"/>
      <c r="K1" s="28">
        <v>45383</v>
      </c>
    </row>
    <row r="2" spans="1:13" ht="20.25" customHeight="1" x14ac:dyDescent="0.4">
      <c r="A2" s="79" t="s">
        <v>0</v>
      </c>
      <c r="B2" s="79"/>
      <c r="C2" s="79"/>
    </row>
    <row r="3" spans="1:13" ht="20.25" customHeight="1" x14ac:dyDescent="0.4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3" ht="20.25" customHeight="1" x14ac:dyDescent="0.4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6" spans="1:13" ht="20.25" customHeight="1" x14ac:dyDescent="0.4">
      <c r="A6" s="59" t="s">
        <v>2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8" spans="1:13" ht="20.25" customHeight="1" x14ac:dyDescent="0.4">
      <c r="B8" s="57" t="s">
        <v>3</v>
      </c>
      <c r="C8" s="57"/>
      <c r="D8" s="57"/>
      <c r="E8" s="51">
        <v>2024</v>
      </c>
      <c r="F8" s="50" t="s">
        <v>111</v>
      </c>
      <c r="G8" s="81" t="s">
        <v>122</v>
      </c>
      <c r="H8" s="81"/>
      <c r="I8" s="29" t="s">
        <v>78</v>
      </c>
      <c r="J8" s="30" t="s">
        <v>43</v>
      </c>
      <c r="M8" s="44"/>
    </row>
    <row r="9" spans="1:13" ht="20.25" customHeight="1" x14ac:dyDescent="0.4">
      <c r="B9" s="61" t="s">
        <v>10</v>
      </c>
      <c r="C9" s="60"/>
      <c r="D9" s="62"/>
      <c r="E9" s="49" t="s">
        <v>7</v>
      </c>
      <c r="F9" s="75" t="s">
        <v>9</v>
      </c>
      <c r="G9" s="75"/>
      <c r="H9" s="75"/>
      <c r="I9" s="75"/>
      <c r="J9" s="76"/>
    </row>
    <row r="10" spans="1:13" ht="20.25" customHeight="1" x14ac:dyDescent="0.4">
      <c r="B10" s="63"/>
      <c r="C10" s="64"/>
      <c r="D10" s="65"/>
      <c r="E10" s="82" t="s">
        <v>8</v>
      </c>
      <c r="F10" s="82"/>
      <c r="G10" s="82"/>
      <c r="H10" s="82"/>
      <c r="I10" s="82"/>
      <c r="J10" s="82"/>
    </row>
    <row r="11" spans="1:13" ht="20.25" customHeight="1" x14ac:dyDescent="0.4">
      <c r="B11" s="61" t="s">
        <v>4</v>
      </c>
      <c r="C11" s="60"/>
      <c r="D11" s="62"/>
      <c r="E11" s="49" t="s">
        <v>7</v>
      </c>
      <c r="F11" s="75" t="s">
        <v>44</v>
      </c>
      <c r="G11" s="75"/>
      <c r="H11" s="75"/>
      <c r="I11" s="75"/>
      <c r="J11" s="76" t="s">
        <v>105</v>
      </c>
    </row>
    <row r="12" spans="1:13" ht="20.25" customHeight="1" x14ac:dyDescent="0.4">
      <c r="B12" s="63"/>
      <c r="C12" s="64"/>
      <c r="D12" s="65"/>
      <c r="E12" s="83" t="s">
        <v>45</v>
      </c>
      <c r="F12" s="55"/>
      <c r="G12" s="55"/>
      <c r="H12" s="55"/>
      <c r="I12" s="55"/>
      <c r="J12" s="84"/>
    </row>
    <row r="13" spans="1:13" ht="20.25" customHeight="1" x14ac:dyDescent="0.4">
      <c r="B13" s="45"/>
      <c r="C13" s="45"/>
      <c r="D13" s="45"/>
      <c r="E13" s="45"/>
      <c r="F13" s="45"/>
      <c r="G13" s="45"/>
      <c r="H13" s="45"/>
      <c r="I13" s="45"/>
      <c r="J13" s="45"/>
    </row>
    <row r="14" spans="1:13" ht="20.25" customHeight="1" x14ac:dyDescent="0.4">
      <c r="A14" s="59" t="s">
        <v>5</v>
      </c>
      <c r="B14" s="59"/>
      <c r="C14" s="59"/>
    </row>
    <row r="15" spans="1:13" ht="20.25" customHeight="1" x14ac:dyDescent="0.4">
      <c r="B15" s="73" t="s">
        <v>6</v>
      </c>
      <c r="C15" s="73"/>
      <c r="D15" s="73"/>
      <c r="E15" s="74" t="s">
        <v>104</v>
      </c>
      <c r="F15" s="75"/>
      <c r="G15" s="75"/>
      <c r="H15" s="75"/>
      <c r="I15" s="75"/>
      <c r="J15" s="76"/>
    </row>
    <row r="16" spans="1:13" ht="20.25" customHeight="1" x14ac:dyDescent="0.4">
      <c r="B16" s="61" t="s">
        <v>35</v>
      </c>
      <c r="C16" s="60"/>
      <c r="D16" s="62"/>
      <c r="E16" s="66" t="str">
        <f>IFERROR(VLOOKUP(J11&amp;"_"&amp;E15,料金対応表!A2:C33,3,FALSE),"")</f>
        <v/>
      </c>
      <c r="F16" s="67"/>
      <c r="G16" s="67"/>
      <c r="H16" s="67"/>
      <c r="I16" s="67"/>
      <c r="J16" s="68"/>
    </row>
    <row r="17" spans="1:13" ht="20.25" customHeight="1" x14ac:dyDescent="0.4">
      <c r="B17" s="63"/>
      <c r="C17" s="64"/>
      <c r="D17" s="65"/>
      <c r="E17" s="69"/>
      <c r="F17" s="70"/>
      <c r="G17" s="70"/>
      <c r="H17" s="70"/>
      <c r="I17" s="70"/>
      <c r="J17" s="71"/>
    </row>
    <row r="20" spans="1:13" ht="20.25" customHeight="1" x14ac:dyDescent="0.4">
      <c r="A20" s="59" t="s">
        <v>36</v>
      </c>
      <c r="B20" s="59"/>
      <c r="C20" s="59"/>
    </row>
    <row r="21" spans="1:13" ht="20.25" customHeight="1" x14ac:dyDescent="0.4">
      <c r="B21" s="73" t="s">
        <v>6</v>
      </c>
      <c r="C21" s="73"/>
      <c r="D21" s="73"/>
      <c r="E21" s="74" t="s">
        <v>104</v>
      </c>
      <c r="F21" s="75"/>
      <c r="G21" s="75"/>
      <c r="H21" s="75"/>
      <c r="I21" s="75"/>
      <c r="J21" s="76"/>
    </row>
    <row r="22" spans="1:13" ht="20.25" customHeight="1" x14ac:dyDescent="0.4">
      <c r="B22" s="61" t="s">
        <v>35</v>
      </c>
      <c r="C22" s="60"/>
      <c r="D22" s="62"/>
      <c r="E22" s="66" t="str">
        <f>IFERROR(VLOOKUP(J11&amp;"_"&amp;E21,IF(G8="３月",料金対応表!F2:G23,料金対応表!A2:C26),IF(G8="３月",2,3),FALSE),"")</f>
        <v/>
      </c>
      <c r="F22" s="67"/>
      <c r="G22" s="67"/>
      <c r="H22" s="67"/>
      <c r="I22" s="67"/>
      <c r="J22" s="68"/>
    </row>
    <row r="23" spans="1:13" ht="20.25" customHeight="1" x14ac:dyDescent="0.4">
      <c r="B23" s="63"/>
      <c r="C23" s="64"/>
      <c r="D23" s="65"/>
      <c r="E23" s="69"/>
      <c r="F23" s="70"/>
      <c r="G23" s="70"/>
      <c r="H23" s="70"/>
      <c r="I23" s="70"/>
      <c r="J23" s="71"/>
    </row>
    <row r="24" spans="1:13" ht="20.25" customHeight="1" x14ac:dyDescent="0.4">
      <c r="B24" s="77" t="s">
        <v>37</v>
      </c>
      <c r="C24" s="77"/>
      <c r="D24" s="77"/>
      <c r="E24" s="56" t="s">
        <v>104</v>
      </c>
      <c r="F24" s="56"/>
      <c r="G24" s="56"/>
      <c r="H24" s="56"/>
      <c r="I24" s="56"/>
      <c r="J24" s="56"/>
    </row>
    <row r="26" spans="1:13" ht="20.25" customHeight="1" x14ac:dyDescent="0.4">
      <c r="A26" s="59" t="s">
        <v>38</v>
      </c>
      <c r="B26" s="59"/>
      <c r="C26" s="59"/>
    </row>
    <row r="27" spans="1:13" ht="20.25" customHeight="1" x14ac:dyDescent="0.4">
      <c r="A27" s="57" t="s">
        <v>39</v>
      </c>
      <c r="B27" s="57"/>
      <c r="C27" s="57"/>
      <c r="D27" s="57" t="s">
        <v>35</v>
      </c>
      <c r="E27" s="57"/>
      <c r="F27" s="57"/>
      <c r="G27" s="57" t="s">
        <v>42</v>
      </c>
      <c r="H27" s="57"/>
      <c r="I27" s="57"/>
      <c r="J27" s="57" t="s">
        <v>119</v>
      </c>
      <c r="K27" s="57"/>
      <c r="M27" s="47"/>
    </row>
    <row r="28" spans="1:13" ht="20.25" customHeight="1" x14ac:dyDescent="0.4">
      <c r="A28" s="46">
        <v>1</v>
      </c>
      <c r="B28" s="56" t="s">
        <v>104</v>
      </c>
      <c r="C28" s="56"/>
      <c r="D28" s="78" t="str">
        <f>IFERROR(VLOOKUP(J11&amp;"_"&amp;B28,料金対応表!A2:C33,3,FALSE),"")</f>
        <v/>
      </c>
      <c r="E28" s="78"/>
      <c r="F28" s="78"/>
      <c r="G28" s="31" t="s">
        <v>104</v>
      </c>
      <c r="H28" s="48" t="s">
        <v>74</v>
      </c>
      <c r="I28" s="32" t="s">
        <v>104</v>
      </c>
      <c r="J28" s="58" t="str">
        <f>IFERROR(IF(B28="休塾",0,ROUND(D28*G28/I28,0)),"")</f>
        <v/>
      </c>
      <c r="K28" s="58"/>
    </row>
    <row r="29" spans="1:13" ht="20.25" customHeight="1" x14ac:dyDescent="0.4">
      <c r="A29" s="46">
        <v>2</v>
      </c>
      <c r="B29" s="56" t="s">
        <v>104</v>
      </c>
      <c r="C29" s="56"/>
      <c r="D29" s="78" t="str">
        <f>IFERROR(VLOOKUP(J11&amp;"_"&amp;B29,料金対応表!A2:C33,3,FALSE),"")</f>
        <v/>
      </c>
      <c r="E29" s="78"/>
      <c r="F29" s="78"/>
      <c r="G29" s="31" t="s">
        <v>104</v>
      </c>
      <c r="H29" s="48" t="s">
        <v>74</v>
      </c>
      <c r="I29" s="32" t="s">
        <v>104</v>
      </c>
      <c r="J29" s="58" t="str">
        <f>IFERROR(IF(B29="休塾",0,ROUND(D29*G29/I29,0)),"")</f>
        <v/>
      </c>
      <c r="K29" s="58"/>
    </row>
    <row r="30" spans="1:13" ht="20.25" customHeight="1" x14ac:dyDescent="0.4">
      <c r="A30" s="57" t="s">
        <v>40</v>
      </c>
      <c r="B30" s="57"/>
      <c r="C30" s="57"/>
      <c r="D30" s="57"/>
      <c r="E30" s="57"/>
      <c r="F30" s="57"/>
      <c r="G30" s="58">
        <f>SUM(J28:K29)</f>
        <v>0</v>
      </c>
      <c r="H30" s="58"/>
      <c r="I30" s="58"/>
      <c r="J30" s="58"/>
      <c r="K30" s="58"/>
    </row>
    <row r="31" spans="1:13" ht="20.25" customHeight="1" x14ac:dyDescent="0.4">
      <c r="A31" s="57" t="s">
        <v>41</v>
      </c>
      <c r="B31" s="57"/>
      <c r="C31" s="57"/>
      <c r="D31" s="57"/>
      <c r="E31" s="57"/>
      <c r="F31" s="57"/>
      <c r="G31" s="58" t="str">
        <f>IFERROR(G30-E16,"")</f>
        <v/>
      </c>
      <c r="H31" s="58"/>
      <c r="I31" s="58"/>
      <c r="J31" s="58"/>
      <c r="K31" s="58"/>
    </row>
    <row r="32" spans="1:13" ht="20.25" customHeight="1" x14ac:dyDescent="0.4">
      <c r="A32" s="57" t="s">
        <v>75</v>
      </c>
      <c r="B32" s="57"/>
      <c r="C32" s="57"/>
      <c r="D32" s="57"/>
      <c r="E32" s="57"/>
      <c r="F32" s="57"/>
      <c r="G32" s="56" t="s">
        <v>110</v>
      </c>
      <c r="H32" s="56"/>
      <c r="I32" s="56"/>
      <c r="J32" s="56"/>
      <c r="K32" s="56"/>
    </row>
    <row r="33" spans="1:11" ht="20.25" customHeight="1" x14ac:dyDescent="0.4">
      <c r="A33" s="60" t="s">
        <v>46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5" spans="1:11" ht="28.5" customHeight="1" x14ac:dyDescent="0.4">
      <c r="E35" s="59" t="s">
        <v>47</v>
      </c>
      <c r="F35" s="59"/>
      <c r="G35" s="55" t="s">
        <v>109</v>
      </c>
      <c r="H35" s="55"/>
      <c r="I35" s="55"/>
      <c r="J35" s="55"/>
      <c r="K35" s="55"/>
    </row>
    <row r="36" spans="1:11" ht="28.5" customHeight="1" x14ac:dyDescent="0.4">
      <c r="E36" s="59" t="s">
        <v>48</v>
      </c>
      <c r="F36" s="59"/>
      <c r="G36" s="72" t="s">
        <v>106</v>
      </c>
      <c r="H36" s="72"/>
      <c r="I36" s="72"/>
      <c r="J36" s="72"/>
      <c r="K36" s="72"/>
    </row>
  </sheetData>
  <sheetProtection algorithmName="SHA-512" hashValue="PYOIO15Lgbd3mwjOWUyCyr3jsSltOPNklIYWwmK3SSXdYISNxLDNsTXlQCDfv262zgR2DpuBK9NRBb28NsGy9w==" saltValue="cmpkdcvJG3Y+QCnHmUeGaw==" spinCount="100000" sheet="1"/>
  <mergeCells count="46">
    <mergeCell ref="E36:F36"/>
    <mergeCell ref="A6:K6"/>
    <mergeCell ref="A2:C2"/>
    <mergeCell ref="A3:K4"/>
    <mergeCell ref="B8:D8"/>
    <mergeCell ref="G8:H8"/>
    <mergeCell ref="A20:C20"/>
    <mergeCell ref="B9:D10"/>
    <mergeCell ref="E10:J10"/>
    <mergeCell ref="F9:J9"/>
    <mergeCell ref="B11:D12"/>
    <mergeCell ref="E12:I12"/>
    <mergeCell ref="J11:J12"/>
    <mergeCell ref="F11:I11"/>
    <mergeCell ref="B15:D15"/>
    <mergeCell ref="E15:J15"/>
    <mergeCell ref="B16:D17"/>
    <mergeCell ref="A14:C14"/>
    <mergeCell ref="E16:J17"/>
    <mergeCell ref="G36:K36"/>
    <mergeCell ref="B21:D21"/>
    <mergeCell ref="E21:J21"/>
    <mergeCell ref="B22:D23"/>
    <mergeCell ref="E22:J23"/>
    <mergeCell ref="J29:K29"/>
    <mergeCell ref="B24:D24"/>
    <mergeCell ref="E24:J24"/>
    <mergeCell ref="A26:C26"/>
    <mergeCell ref="B29:C29"/>
    <mergeCell ref="D28:F28"/>
    <mergeCell ref="D29:F29"/>
    <mergeCell ref="A27:C27"/>
    <mergeCell ref="D27:F27"/>
    <mergeCell ref="G27:I27"/>
    <mergeCell ref="J27:K27"/>
    <mergeCell ref="A33:K33"/>
    <mergeCell ref="J28:K28"/>
    <mergeCell ref="G35:K35"/>
    <mergeCell ref="B28:C28"/>
    <mergeCell ref="A30:F30"/>
    <mergeCell ref="G30:K30"/>
    <mergeCell ref="A32:F32"/>
    <mergeCell ref="A31:F31"/>
    <mergeCell ref="G31:K31"/>
    <mergeCell ref="G32:K32"/>
    <mergeCell ref="E35:F35"/>
  </mergeCells>
  <phoneticPr fontId="1"/>
  <dataValidations xWindow="736" yWindow="652" count="27">
    <dataValidation type="list" allowBlank="1" showInputMessage="1" showErrorMessage="1" promptTitle="申出日の曜日" prompt="プルダウンメニューより曜日を選択してください" sqref="J8" xr:uid="{6E454BFC-65A5-4D45-ADCE-7CDCC39E7235}">
      <formula1>"（　月　）,（　火　）,（　水　）,（　木　）,（　金　）,（　土　）,（　日　）"</formula1>
    </dataValidation>
    <dataValidation allowBlank="1" showInputMessage="1" showErrorMessage="1" promptTitle="申出年" prompt="西暦を入力してください" sqref="E8" xr:uid="{45F2F227-518D-4A98-AE57-F06C6C956013}"/>
    <dataValidation type="list" allowBlank="1" showInputMessage="1" showErrorMessage="1" promptTitle="申出日" prompt="プルダウンメニューより月を選択してください" sqref="G8" xr:uid="{F1985D51-76CD-4863-9AF3-90CB5622E107}">
      <formula1>"１月,２月,３月,４月,５月,６月,７月,８月,９月,１０月,１１月,１２月"</formula1>
    </dataValidation>
    <dataValidation type="list" allowBlank="1" showInputMessage="1" showErrorMessage="1" promptTitle="申出日" prompt="プルダウンメニューより日にちを選択してください" sqref="I8" xr:uid="{96AD0494-076C-46CB-B432-12919F78784F}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allowBlank="1" showInputMessage="1" showErrorMessage="1" promptTitle="保護者氏名" prompt="保護者氏名を入力してください" sqref="E10:J10" xr:uid="{BEA2A8A9-D8E7-47EF-AD3F-90E458F02C3B}"/>
    <dataValidation allowBlank="1" showInputMessage="1" showErrorMessage="1" promptTitle="生徒氏名" prompt="生徒氏名を入力してください" sqref="E12" xr:uid="{1DD92350-26E0-41DD-915D-D3EF114C804F}"/>
    <dataValidation allowBlank="1" showInputMessage="1" showErrorMessage="1" promptTitle="保護者氏名ふりがな" prompt="保護者氏名のふりがなを入力してください" sqref="F9:J9" xr:uid="{66E901CF-6F52-4613-816D-21B669127559}"/>
    <dataValidation allowBlank="1" showInputMessage="1" showErrorMessage="1" promptTitle="生徒氏名ふりがな" prompt="生徒氏名ふりがなを入力してください" sqref="F11:I11" xr:uid="{44439FAC-F1BC-46E1-BEC2-282773F34E42}"/>
    <dataValidation type="list" allowBlank="1" showInputMessage="1" showErrorMessage="1" promptTitle="旧利用回数" prompt="プルダウンメニューより旧利用回数を選択してください" sqref="E15:J15" xr:uid="{BE72A33E-84E1-48C2-AE27-86C8D514379F}">
      <formula1>"　,通い放題,週３,週２,週１,休塾"</formula1>
    </dataValidation>
    <dataValidation type="list" showInputMessage="1" showErrorMessage="1" promptTitle="翌月からの利用回数" prompt="プルダウンメニューより翌月からの利用回数を選択してください" sqref="E21:J21" xr:uid="{34B7C931-EF9A-452B-B1A3-A03B005F30F6}">
      <formula1>"　,通い放題,週３,週２,週１"</formula1>
    </dataValidation>
    <dataValidation type="list" allowBlank="1" showInputMessage="1" showErrorMessage="1" promptTitle="変更期間" prompt="プルダウンメニューより変更期間を選択してください" sqref="E24:J24" xr:uid="{CC815B9B-92DE-48EF-B860-DD4785B3D8D3}">
      <formula1>"　,翌月のみ,翌月から"</formula1>
    </dataValidation>
    <dataValidation type="list" allowBlank="1" showInputMessage="1" showErrorMessage="1" promptTitle="変更期間" prompt="プルダウンメニューより変更期間を選択してください" sqref="G32:K32" xr:uid="{7260ECD5-CF5B-4FA3-837A-5E4474976160}">
      <formula1>"今月のみ,今月から"</formula1>
    </dataValidation>
    <dataValidation type="list" allowBlank="1" showInputMessage="1" showErrorMessage="1" prompt="変更後の通塾回数を入力してください" sqref="B29:C29" xr:uid="{43E10D2D-4EFA-4133-BF7D-240690714837}">
      <formula1>"　,通い放題,週３,週２,週１,休塾"</formula1>
    </dataValidation>
    <dataValidation allowBlank="1" showInputMessage="1" showErrorMessage="1" promptTitle="自動入力" prompt="利用回数を選択すると自動入力されます" sqref="D29:F29" xr:uid="{975979DC-2A9D-41AE-93B8-153F8C646F8E}"/>
    <dataValidation allowBlank="1" showInputMessage="1" showErrorMessage="1" prompt="校舎名を入力してください" sqref="G35:K35" xr:uid="{DDDC27C8-8B08-458D-95FC-0AA8DC773464}"/>
    <dataValidation allowBlank="1" showInputMessage="1" showErrorMessage="1" prompt="塾長名を入力してください" sqref="G36:K36" xr:uid="{229ADC53-98EE-4571-80B0-E92274F7BD0A}"/>
    <dataValidation allowBlank="1" showInputMessage="1" showErrorMessage="1" promptTitle="自動計算" prompt="１と２の「金額」より、自動計算されます" sqref="G30:K30" xr:uid="{37DC6095-6CBB-441B-8613-B609EFB3BA95}"/>
    <dataValidation allowBlank="1" showInputMessage="1" showErrorMessage="1" promptTitle="自動計算" prompt="「合計」と１の「月謝」より自動計算されます" sqref="G31:K31" xr:uid="{499AAFB2-4EB7-47CC-B08A-C17635A25296}"/>
    <dataValidation type="list" allowBlank="1" showInputMessage="1" showErrorMessage="1" promptTitle="生徒学年" prompt="プルダウンメニューより生徒学年を選択してください" sqref="J11:J12" xr:uid="{5FD27B08-661D-4F45-AB94-86B5C7CD6D38}">
      <formula1>"　,小３,小４,小５,小６,中１,中２,中３,"</formula1>
    </dataValidation>
    <dataValidation type="list" allowBlank="1" showInputMessage="1" showErrorMessage="1" prompt="実際の通塾回数を入力してください" sqref="G28:G29" xr:uid="{F21B030E-8535-4D25-857E-6CE0A4D5189C}">
      <formula1>"　,0,1,2,3,4,5,6,7,8,9,10,11,12,13,14,15,16,17,18,19,20,21,22,"</formula1>
    </dataValidation>
    <dataValidation type="list" allowBlank="1" showInputMessage="1" showErrorMessage="1" prompt="本来の通塾回数を入力してください_x000a_" sqref="I28:I29" xr:uid="{9CF5028B-5738-4D17-A551-230827AB2126}">
      <formula1>"　,1,2,3,4,5,6,7,8,9,10,11,12,13,14,15,16,17,18,19,20,21,22,23, "</formula1>
    </dataValidation>
    <dataValidation allowBlank="1" showInputMessage="1" showErrorMessage="1" promptTitle="自動入力" prompt="通塾回数を入力すると自動入力されます" sqref="J28:K29" xr:uid="{2980BD43-7621-4EBA-B72A-996071EAB896}"/>
    <dataValidation type="list" allowBlank="1" showInputMessage="1" showErrorMessage="1" prompt="変更前の通塾回数を入力してください" sqref="B28:C28" xr:uid="{40952306-88D0-4F7C-9284-BBC6DCE5B7D1}">
      <formula1>"　,通い放題,週３,週２,週１,休塾"</formula1>
    </dataValidation>
    <dataValidation allowBlank="1" showInputMessage="1" showErrorMessage="1" promptTitle="自動入力" prompt="学年と利用回数を選択すると自動で入力されます" sqref="E16:J17" xr:uid="{CD51DFB3-0551-44B5-A8BF-AB645204A313}"/>
    <dataValidation allowBlank="1" showInputMessage="1" showErrorMessage="1" promptTitle="自動入力" prompt="利用回数を選択すると、自動で入力されます" sqref="E22:J23" xr:uid="{4E30C89B-5FD1-4DE5-9F1A-2248185094C8}"/>
    <dataValidation allowBlank="1" showInputMessage="1" showErrorMessage="1" promptTitle="自動入力" prompt="利用回数を選択すると自動で入力されます" sqref="D28:F28" xr:uid="{0A1AD77F-5BCB-4E4E-AC9C-FE49A1E64E35}"/>
    <dataValidation allowBlank="1" showErrorMessage="1" promptTitle="申出年" prompt="西暦を入力してください" sqref="F8" xr:uid="{4B222D2D-8A8E-4DC2-A024-3194447D025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FF25D-325B-4154-A18B-F51165C25EB0}">
  <dimension ref="A1:V55"/>
  <sheetViews>
    <sheetView zoomScaleNormal="100" workbookViewId="0">
      <selection activeCell="K2" sqref="K2"/>
    </sheetView>
  </sheetViews>
  <sheetFormatPr defaultRowHeight="18.75" x14ac:dyDescent="0.4"/>
  <cols>
    <col min="9" max="9" width="7.5" customWidth="1"/>
    <col min="10" max="10" width="13.625" customWidth="1"/>
    <col min="11" max="11" width="12.125" customWidth="1"/>
    <col min="21" max="21" width="9.5" customWidth="1"/>
    <col min="22" max="22" width="31.75" customWidth="1"/>
  </cols>
  <sheetData>
    <row r="1" spans="10:11" ht="21.75" customHeight="1" x14ac:dyDescent="0.4">
      <c r="K1" s="36" t="s">
        <v>79</v>
      </c>
    </row>
    <row r="8" spans="10:11" ht="18.75" customHeight="1" x14ac:dyDescent="0.4">
      <c r="J8" s="85" t="s">
        <v>85</v>
      </c>
      <c r="K8" s="85"/>
    </row>
    <row r="9" spans="10:11" x14ac:dyDescent="0.4">
      <c r="J9" s="85"/>
      <c r="K9" s="85"/>
    </row>
    <row r="10" spans="10:11" x14ac:dyDescent="0.4">
      <c r="J10" s="85"/>
      <c r="K10" s="85"/>
    </row>
    <row r="11" spans="10:11" x14ac:dyDescent="0.4">
      <c r="J11" s="85"/>
      <c r="K11" s="85"/>
    </row>
    <row r="12" spans="10:11" x14ac:dyDescent="0.4">
      <c r="J12" s="85"/>
      <c r="K12" s="85"/>
    </row>
    <row r="13" spans="10:11" x14ac:dyDescent="0.4">
      <c r="J13" s="35"/>
      <c r="K13" s="35"/>
    </row>
    <row r="15" spans="10:11" x14ac:dyDescent="0.4">
      <c r="J15" s="85" t="s">
        <v>82</v>
      </c>
      <c r="K15" s="90"/>
    </row>
    <row r="16" spans="10:11" x14ac:dyDescent="0.4">
      <c r="J16" s="90"/>
      <c r="K16" s="90"/>
    </row>
    <row r="18" spans="1:22" ht="19.5" thickBot="1" x14ac:dyDescent="0.4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1:22" ht="30" customHeight="1" x14ac:dyDescent="0.4">
      <c r="A19" s="89" t="s">
        <v>80</v>
      </c>
      <c r="B19" s="89"/>
      <c r="C19" s="89"/>
      <c r="D19" s="89"/>
      <c r="E19" s="89"/>
      <c r="F19" s="89"/>
      <c r="G19" s="89"/>
      <c r="H19" s="89"/>
      <c r="I19" s="89"/>
      <c r="L19" s="86" t="s">
        <v>84</v>
      </c>
      <c r="M19" s="87"/>
      <c r="N19" s="87"/>
      <c r="O19" s="87"/>
      <c r="P19" s="87"/>
      <c r="Q19" s="87"/>
      <c r="R19" s="87"/>
      <c r="S19" s="87"/>
      <c r="T19" s="87"/>
      <c r="U19" s="87"/>
    </row>
    <row r="20" spans="1:22" ht="18.75" customHeight="1" x14ac:dyDescent="0.4">
      <c r="A20" s="89"/>
      <c r="B20" s="89"/>
      <c r="C20" s="89"/>
      <c r="D20" s="89"/>
      <c r="E20" s="89"/>
      <c r="F20" s="89"/>
      <c r="G20" s="89"/>
      <c r="H20" s="89"/>
      <c r="I20" s="89"/>
      <c r="L20" s="88"/>
      <c r="M20" s="89"/>
      <c r="N20" s="89"/>
      <c r="O20" s="89"/>
      <c r="P20" s="89"/>
      <c r="Q20" s="89"/>
      <c r="R20" s="89"/>
      <c r="S20" s="89"/>
      <c r="T20" s="89"/>
      <c r="U20" s="89"/>
      <c r="V20" s="34"/>
    </row>
    <row r="21" spans="1:22" ht="18.75" customHeight="1" x14ac:dyDescent="0.4">
      <c r="K21" s="38"/>
      <c r="V21" s="34"/>
    </row>
    <row r="22" spans="1:22" ht="22.5" customHeight="1" x14ac:dyDescent="0.4">
      <c r="J22" s="85" t="s">
        <v>83</v>
      </c>
      <c r="K22" s="91"/>
    </row>
    <row r="23" spans="1:22" x14ac:dyDescent="0.4">
      <c r="J23" s="90"/>
      <c r="K23" s="91"/>
      <c r="V23" s="33" t="s">
        <v>86</v>
      </c>
    </row>
    <row r="24" spans="1:22" x14ac:dyDescent="0.4">
      <c r="K24" s="38"/>
      <c r="V24" s="33" t="s">
        <v>87</v>
      </c>
    </row>
    <row r="25" spans="1:22" x14ac:dyDescent="0.4">
      <c r="J25" s="90" t="s">
        <v>81</v>
      </c>
      <c r="K25" s="91"/>
      <c r="V25" s="33" t="s">
        <v>88</v>
      </c>
    </row>
    <row r="26" spans="1:22" x14ac:dyDescent="0.4">
      <c r="K26" s="38"/>
    </row>
    <row r="27" spans="1:22" ht="18.75" customHeight="1" x14ac:dyDescent="0.4">
      <c r="A27" s="34"/>
      <c r="B27" s="34"/>
      <c r="C27" s="34"/>
      <c r="D27" s="34"/>
      <c r="E27" s="34"/>
      <c r="F27" s="34"/>
      <c r="G27" s="34"/>
      <c r="H27" s="34"/>
      <c r="I27" s="34"/>
      <c r="K27" s="38"/>
      <c r="V27" s="33" t="s">
        <v>81</v>
      </c>
    </row>
    <row r="28" spans="1:22" ht="18.75" customHeight="1" x14ac:dyDescent="0.4">
      <c r="A28" s="34"/>
      <c r="B28" s="34"/>
      <c r="C28" s="34"/>
      <c r="D28" s="34"/>
      <c r="E28" s="34"/>
      <c r="F28" s="34"/>
      <c r="G28" s="34"/>
      <c r="H28" s="34"/>
      <c r="I28" s="34"/>
      <c r="K28" s="38"/>
    </row>
    <row r="29" spans="1:22" ht="19.5" thickBot="1" x14ac:dyDescent="0.4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9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spans="1:22" x14ac:dyDescent="0.4">
      <c r="K30" s="42"/>
    </row>
    <row r="31" spans="1:22" x14ac:dyDescent="0.4">
      <c r="H31" s="85" t="s">
        <v>89</v>
      </c>
      <c r="I31" s="90"/>
      <c r="K31" s="43"/>
      <c r="L31" s="33" t="s">
        <v>107</v>
      </c>
      <c r="M31" s="33"/>
    </row>
    <row r="32" spans="1:22" x14ac:dyDescent="0.4">
      <c r="H32" s="90"/>
      <c r="I32" s="90"/>
      <c r="K32" s="43"/>
      <c r="L32" s="33" t="s">
        <v>108</v>
      </c>
      <c r="M32" s="33"/>
    </row>
    <row r="33" spans="2:22" x14ac:dyDescent="0.4">
      <c r="H33" s="90"/>
      <c r="I33" s="90"/>
      <c r="K33" s="43"/>
      <c r="L33" s="33"/>
      <c r="M33" s="33"/>
    </row>
    <row r="34" spans="2:22" x14ac:dyDescent="0.4">
      <c r="K34" s="43"/>
      <c r="L34" s="33"/>
      <c r="M34" s="33"/>
    </row>
    <row r="35" spans="2:22" x14ac:dyDescent="0.4">
      <c r="K35" s="38"/>
    </row>
    <row r="36" spans="2:22" x14ac:dyDescent="0.4">
      <c r="B36" s="33" t="s">
        <v>90</v>
      </c>
      <c r="K36" s="38"/>
    </row>
    <row r="37" spans="2:22" x14ac:dyDescent="0.4">
      <c r="B37" s="41" t="s">
        <v>91</v>
      </c>
      <c r="C37" s="40" t="s">
        <v>92</v>
      </c>
      <c r="K37" s="38"/>
    </row>
    <row r="38" spans="2:22" x14ac:dyDescent="0.4">
      <c r="B38" s="41" t="s">
        <v>93</v>
      </c>
      <c r="C38" t="s">
        <v>94</v>
      </c>
      <c r="K38" s="38"/>
    </row>
    <row r="39" spans="2:22" x14ac:dyDescent="0.4">
      <c r="K39" s="38"/>
    </row>
    <row r="40" spans="2:22" x14ac:dyDescent="0.4">
      <c r="K40" s="38"/>
    </row>
    <row r="41" spans="2:22" x14ac:dyDescent="0.4">
      <c r="K41" s="38"/>
    </row>
    <row r="42" spans="2:22" x14ac:dyDescent="0.4">
      <c r="K42" s="38"/>
    </row>
    <row r="43" spans="2:22" x14ac:dyDescent="0.4">
      <c r="K43" s="38"/>
    </row>
    <row r="44" spans="2:22" x14ac:dyDescent="0.4">
      <c r="K44" s="38"/>
    </row>
    <row r="45" spans="2:22" x14ac:dyDescent="0.4">
      <c r="K45" s="38"/>
    </row>
    <row r="46" spans="2:22" x14ac:dyDescent="0.4">
      <c r="K46" s="38"/>
    </row>
    <row r="47" spans="2:22" x14ac:dyDescent="0.4">
      <c r="K47" s="38"/>
    </row>
    <row r="48" spans="2:22" x14ac:dyDescent="0.4">
      <c r="K48" s="38"/>
      <c r="T48" s="52"/>
      <c r="U48" s="53"/>
      <c r="V48" s="54" t="s">
        <v>120</v>
      </c>
    </row>
    <row r="49" spans="11:22" x14ac:dyDescent="0.4">
      <c r="K49" s="38"/>
      <c r="T49" s="52"/>
      <c r="U49" s="52"/>
      <c r="V49" s="54" t="s">
        <v>121</v>
      </c>
    </row>
    <row r="50" spans="11:22" x14ac:dyDescent="0.4">
      <c r="K50" s="38"/>
    </row>
    <row r="51" spans="11:22" x14ac:dyDescent="0.4">
      <c r="K51" s="38"/>
    </row>
    <row r="52" spans="11:22" x14ac:dyDescent="0.4">
      <c r="K52" s="38"/>
    </row>
    <row r="53" spans="11:22" x14ac:dyDescent="0.4">
      <c r="K53" s="38"/>
    </row>
    <row r="54" spans="11:22" x14ac:dyDescent="0.4">
      <c r="K54" s="38"/>
    </row>
    <row r="55" spans="11:22" x14ac:dyDescent="0.4">
      <c r="K55" s="38"/>
    </row>
  </sheetData>
  <mergeCells count="7">
    <mergeCell ref="J8:K12"/>
    <mergeCell ref="L19:U20"/>
    <mergeCell ref="H31:I33"/>
    <mergeCell ref="J25:K25"/>
    <mergeCell ref="J15:K16"/>
    <mergeCell ref="J22:K23"/>
    <mergeCell ref="A19:I20"/>
  </mergeCells>
  <phoneticPr fontId="1"/>
  <hyperlinks>
    <hyperlink ref="C37" r:id="rId1" xr:uid="{E546B61E-E0B0-4868-82E0-9E700CF3B9D6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508C8-8870-4F4F-AC00-277A22DEEAAE}">
  <dimension ref="A1:K33"/>
  <sheetViews>
    <sheetView workbookViewId="0"/>
  </sheetViews>
  <sheetFormatPr defaultRowHeight="18.75" x14ac:dyDescent="0.4"/>
  <cols>
    <col min="1" max="1" width="14" customWidth="1"/>
    <col min="2" max="2" width="12" customWidth="1"/>
    <col min="6" max="6" width="13.5" customWidth="1"/>
    <col min="7" max="7" width="11.5" customWidth="1"/>
    <col min="12" max="12" width="9.375" bestFit="1" customWidth="1"/>
  </cols>
  <sheetData>
    <row r="1" spans="1:11" x14ac:dyDescent="0.4">
      <c r="B1" t="s">
        <v>76</v>
      </c>
      <c r="C1" t="s">
        <v>77</v>
      </c>
      <c r="E1" s="41" t="s">
        <v>102</v>
      </c>
      <c r="F1" t="s">
        <v>103</v>
      </c>
      <c r="K1" s="27"/>
    </row>
    <row r="2" spans="1:11" x14ac:dyDescent="0.4">
      <c r="A2" t="s">
        <v>50</v>
      </c>
      <c r="B2">
        <v>10000</v>
      </c>
      <c r="C2">
        <f>B2*1.1</f>
        <v>11000</v>
      </c>
      <c r="E2" s="41" t="s">
        <v>96</v>
      </c>
      <c r="F2" t="s">
        <v>50</v>
      </c>
      <c r="G2">
        <v>11000</v>
      </c>
    </row>
    <row r="3" spans="1:11" x14ac:dyDescent="0.4">
      <c r="A3" t="s">
        <v>51</v>
      </c>
      <c r="B3">
        <v>14500</v>
      </c>
      <c r="C3">
        <f t="shared" ref="C3:C33" si="0">B3*1.1</f>
        <v>15950.000000000002</v>
      </c>
      <c r="E3" s="41" t="s">
        <v>96</v>
      </c>
      <c r="F3" t="s">
        <v>51</v>
      </c>
      <c r="G3">
        <v>15950.000000000002</v>
      </c>
    </row>
    <row r="4" spans="1:11" x14ac:dyDescent="0.4">
      <c r="A4" t="s">
        <v>52</v>
      </c>
      <c r="B4">
        <v>19000</v>
      </c>
      <c r="C4">
        <f t="shared" si="0"/>
        <v>20900</v>
      </c>
      <c r="E4" s="41" t="s">
        <v>96</v>
      </c>
      <c r="F4" t="s">
        <v>52</v>
      </c>
      <c r="G4">
        <v>20900</v>
      </c>
    </row>
    <row r="5" spans="1:11" x14ac:dyDescent="0.4">
      <c r="A5" t="s">
        <v>49</v>
      </c>
      <c r="B5">
        <v>10000</v>
      </c>
      <c r="C5">
        <f t="shared" si="0"/>
        <v>11000</v>
      </c>
      <c r="E5" s="41" t="s">
        <v>97</v>
      </c>
      <c r="F5" t="s">
        <v>49</v>
      </c>
      <c r="G5">
        <v>14300.000000000002</v>
      </c>
    </row>
    <row r="6" spans="1:11" x14ac:dyDescent="0.4">
      <c r="A6" t="s">
        <v>53</v>
      </c>
      <c r="B6">
        <v>14500</v>
      </c>
      <c r="C6">
        <f t="shared" si="0"/>
        <v>15950.000000000002</v>
      </c>
      <c r="E6" s="41" t="s">
        <v>97</v>
      </c>
      <c r="F6" t="s">
        <v>53</v>
      </c>
      <c r="G6">
        <v>22550.000000000004</v>
      </c>
    </row>
    <row r="7" spans="1:11" x14ac:dyDescent="0.4">
      <c r="A7" t="s">
        <v>54</v>
      </c>
      <c r="B7">
        <v>19000</v>
      </c>
      <c r="C7">
        <f t="shared" si="0"/>
        <v>20900</v>
      </c>
      <c r="E7" s="41" t="s">
        <v>97</v>
      </c>
      <c r="F7" t="s">
        <v>54</v>
      </c>
      <c r="G7">
        <v>30800.000000000004</v>
      </c>
    </row>
    <row r="8" spans="1:11" x14ac:dyDescent="0.4">
      <c r="A8" t="s">
        <v>55</v>
      </c>
      <c r="B8">
        <v>13000</v>
      </c>
      <c r="C8">
        <f t="shared" si="0"/>
        <v>14300.000000000002</v>
      </c>
      <c r="E8" s="41" t="s">
        <v>97</v>
      </c>
      <c r="F8" t="s">
        <v>95</v>
      </c>
      <c r="G8">
        <v>33550</v>
      </c>
    </row>
    <row r="9" spans="1:11" x14ac:dyDescent="0.4">
      <c r="A9" t="s">
        <v>56</v>
      </c>
      <c r="B9">
        <v>20500</v>
      </c>
      <c r="C9">
        <f t="shared" si="0"/>
        <v>22550.000000000004</v>
      </c>
      <c r="E9" s="41" t="s">
        <v>98</v>
      </c>
      <c r="F9" t="s">
        <v>55</v>
      </c>
      <c r="G9">
        <v>14300.000000000002</v>
      </c>
    </row>
    <row r="10" spans="1:11" x14ac:dyDescent="0.4">
      <c r="A10" t="s">
        <v>57</v>
      </c>
      <c r="B10">
        <v>28000</v>
      </c>
      <c r="C10">
        <f t="shared" si="0"/>
        <v>30800.000000000004</v>
      </c>
      <c r="E10" s="41" t="s">
        <v>98</v>
      </c>
      <c r="F10" t="s">
        <v>56</v>
      </c>
      <c r="G10">
        <v>22550.000000000004</v>
      </c>
    </row>
    <row r="11" spans="1:11" x14ac:dyDescent="0.4">
      <c r="A11" t="s">
        <v>58</v>
      </c>
      <c r="B11">
        <v>30500</v>
      </c>
      <c r="C11">
        <f t="shared" si="0"/>
        <v>33550</v>
      </c>
      <c r="E11" s="41" t="s">
        <v>98</v>
      </c>
      <c r="F11" t="s">
        <v>57</v>
      </c>
      <c r="G11">
        <v>30800.000000000004</v>
      </c>
    </row>
    <row r="12" spans="1:11" x14ac:dyDescent="0.4">
      <c r="A12" t="s">
        <v>59</v>
      </c>
      <c r="B12">
        <v>13000</v>
      </c>
      <c r="C12">
        <f t="shared" si="0"/>
        <v>14300.000000000002</v>
      </c>
      <c r="E12" s="41" t="s">
        <v>98</v>
      </c>
      <c r="F12" t="s">
        <v>58</v>
      </c>
      <c r="G12">
        <v>33550</v>
      </c>
    </row>
    <row r="13" spans="1:11" x14ac:dyDescent="0.4">
      <c r="A13" t="s">
        <v>60</v>
      </c>
      <c r="B13">
        <v>20500</v>
      </c>
      <c r="C13">
        <f t="shared" si="0"/>
        <v>22550.000000000004</v>
      </c>
      <c r="E13" s="41" t="s">
        <v>99</v>
      </c>
      <c r="F13" t="s">
        <v>59</v>
      </c>
      <c r="G13">
        <v>18150</v>
      </c>
    </row>
    <row r="14" spans="1:11" x14ac:dyDescent="0.4">
      <c r="A14" t="s">
        <v>61</v>
      </c>
      <c r="B14">
        <v>28000</v>
      </c>
      <c r="C14">
        <f t="shared" si="0"/>
        <v>30800.000000000004</v>
      </c>
      <c r="E14" s="41" t="s">
        <v>99</v>
      </c>
      <c r="F14" t="s">
        <v>60</v>
      </c>
      <c r="G14">
        <v>29150.000000000004</v>
      </c>
    </row>
    <row r="15" spans="1:11" x14ac:dyDescent="0.4">
      <c r="A15" t="s">
        <v>62</v>
      </c>
      <c r="B15">
        <v>30500</v>
      </c>
      <c r="C15">
        <f t="shared" si="0"/>
        <v>33550</v>
      </c>
      <c r="E15" s="41" t="s">
        <v>99</v>
      </c>
      <c r="F15" t="s">
        <v>61</v>
      </c>
      <c r="G15">
        <v>40700</v>
      </c>
    </row>
    <row r="16" spans="1:11" x14ac:dyDescent="0.4">
      <c r="A16" t="s">
        <v>63</v>
      </c>
      <c r="B16">
        <v>16500</v>
      </c>
      <c r="C16">
        <f t="shared" si="0"/>
        <v>18150</v>
      </c>
      <c r="E16" s="41" t="s">
        <v>99</v>
      </c>
      <c r="F16" t="s">
        <v>62</v>
      </c>
      <c r="G16">
        <v>43450</v>
      </c>
    </row>
    <row r="17" spans="1:7" x14ac:dyDescent="0.4">
      <c r="A17" t="s">
        <v>64</v>
      </c>
      <c r="B17">
        <v>26500</v>
      </c>
      <c r="C17">
        <f t="shared" si="0"/>
        <v>29150.000000000004</v>
      </c>
      <c r="E17" s="41" t="s">
        <v>100</v>
      </c>
      <c r="F17" t="s">
        <v>63</v>
      </c>
      <c r="G17">
        <v>18150</v>
      </c>
    </row>
    <row r="18" spans="1:7" x14ac:dyDescent="0.4">
      <c r="A18" t="s">
        <v>65</v>
      </c>
      <c r="B18">
        <v>37000</v>
      </c>
      <c r="C18">
        <f t="shared" si="0"/>
        <v>40700</v>
      </c>
      <c r="E18" s="41" t="s">
        <v>100</v>
      </c>
      <c r="F18" t="s">
        <v>64</v>
      </c>
      <c r="G18">
        <v>29150.000000000004</v>
      </c>
    </row>
    <row r="19" spans="1:7" x14ac:dyDescent="0.4">
      <c r="A19" t="s">
        <v>66</v>
      </c>
      <c r="B19">
        <v>39500</v>
      </c>
      <c r="C19">
        <f t="shared" si="0"/>
        <v>43450</v>
      </c>
      <c r="E19" s="41" t="s">
        <v>100</v>
      </c>
      <c r="F19" t="s">
        <v>65</v>
      </c>
      <c r="G19">
        <v>40700</v>
      </c>
    </row>
    <row r="20" spans="1:7" x14ac:dyDescent="0.4">
      <c r="A20" t="s">
        <v>70</v>
      </c>
      <c r="B20">
        <v>16500</v>
      </c>
      <c r="C20">
        <f t="shared" si="0"/>
        <v>18150</v>
      </c>
      <c r="E20" s="41" t="s">
        <v>100</v>
      </c>
      <c r="F20" t="s">
        <v>66</v>
      </c>
      <c r="G20">
        <v>43450</v>
      </c>
    </row>
    <row r="21" spans="1:7" x14ac:dyDescent="0.4">
      <c r="A21" t="s">
        <v>71</v>
      </c>
      <c r="B21">
        <v>26500</v>
      </c>
      <c r="C21">
        <f t="shared" si="0"/>
        <v>29150.000000000004</v>
      </c>
      <c r="E21" s="41" t="s">
        <v>101</v>
      </c>
      <c r="F21" t="s">
        <v>71</v>
      </c>
      <c r="G21">
        <v>35750</v>
      </c>
    </row>
    <row r="22" spans="1:7" x14ac:dyDescent="0.4">
      <c r="A22" t="s">
        <v>72</v>
      </c>
      <c r="B22">
        <v>37000</v>
      </c>
      <c r="C22">
        <f t="shared" si="0"/>
        <v>40700</v>
      </c>
      <c r="E22" s="41" t="s">
        <v>101</v>
      </c>
      <c r="F22" t="s">
        <v>72</v>
      </c>
      <c r="G22">
        <v>50600.000000000007</v>
      </c>
    </row>
    <row r="23" spans="1:7" x14ac:dyDescent="0.4">
      <c r="A23" t="s">
        <v>73</v>
      </c>
      <c r="B23">
        <v>39500</v>
      </c>
      <c r="C23">
        <f t="shared" si="0"/>
        <v>43450</v>
      </c>
      <c r="E23" s="41" t="s">
        <v>101</v>
      </c>
      <c r="F23" t="s">
        <v>73</v>
      </c>
      <c r="G23">
        <v>53350.000000000007</v>
      </c>
    </row>
    <row r="24" spans="1:7" x14ac:dyDescent="0.4">
      <c r="A24" t="s">
        <v>67</v>
      </c>
      <c r="B24">
        <v>32500</v>
      </c>
      <c r="C24">
        <f t="shared" si="0"/>
        <v>35750</v>
      </c>
    </row>
    <row r="25" spans="1:7" x14ac:dyDescent="0.4">
      <c r="A25" t="s">
        <v>68</v>
      </c>
      <c r="B25">
        <v>46000</v>
      </c>
      <c r="C25">
        <f t="shared" si="0"/>
        <v>50600.000000000007</v>
      </c>
    </row>
    <row r="26" spans="1:7" x14ac:dyDescent="0.4">
      <c r="A26" t="s">
        <v>69</v>
      </c>
      <c r="B26">
        <v>48500</v>
      </c>
      <c r="C26">
        <f t="shared" si="0"/>
        <v>53350.000000000007</v>
      </c>
    </row>
    <row r="27" spans="1:7" x14ac:dyDescent="0.4">
      <c r="A27" t="s">
        <v>112</v>
      </c>
      <c r="B27">
        <v>0</v>
      </c>
      <c r="C27">
        <f t="shared" si="0"/>
        <v>0</v>
      </c>
    </row>
    <row r="28" spans="1:7" x14ac:dyDescent="0.4">
      <c r="A28" t="s">
        <v>113</v>
      </c>
      <c r="B28">
        <v>0</v>
      </c>
      <c r="C28">
        <f t="shared" si="0"/>
        <v>0</v>
      </c>
    </row>
    <row r="29" spans="1:7" x14ac:dyDescent="0.4">
      <c r="A29" t="s">
        <v>114</v>
      </c>
      <c r="B29">
        <v>0</v>
      </c>
      <c r="C29">
        <f t="shared" si="0"/>
        <v>0</v>
      </c>
    </row>
    <row r="30" spans="1:7" x14ac:dyDescent="0.4">
      <c r="A30" t="s">
        <v>115</v>
      </c>
      <c r="B30">
        <v>0</v>
      </c>
      <c r="C30">
        <f t="shared" si="0"/>
        <v>0</v>
      </c>
    </row>
    <row r="31" spans="1:7" x14ac:dyDescent="0.4">
      <c r="A31" t="s">
        <v>116</v>
      </c>
      <c r="B31">
        <v>0</v>
      </c>
      <c r="C31">
        <f t="shared" si="0"/>
        <v>0</v>
      </c>
    </row>
    <row r="32" spans="1:7" x14ac:dyDescent="0.4">
      <c r="A32" t="s">
        <v>117</v>
      </c>
      <c r="B32">
        <v>0</v>
      </c>
      <c r="C32">
        <f>B32*1.1</f>
        <v>0</v>
      </c>
    </row>
    <row r="33" spans="1:3" x14ac:dyDescent="0.4">
      <c r="A33" t="s">
        <v>118</v>
      </c>
      <c r="B33">
        <v>0</v>
      </c>
      <c r="C33">
        <f t="shared" si="0"/>
        <v>0</v>
      </c>
    </row>
  </sheetData>
  <sheetProtection algorithmName="SHA-512" hashValue="mxGPA/qvIoKq+FNXmfxubhldf7LDJYpG/VCB7NJCoQzazikj2xpeOt8AGvkqy6ZYe3ofAZzJpH1fzAognh5/aA==" saltValue="HbqP+eF/559+YLOUjaVEEg==" spinCount="100000"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794B-49BA-4C9D-87D7-B325AE55792E}">
  <dimension ref="A1:J23"/>
  <sheetViews>
    <sheetView zoomScale="120" zoomScaleNormal="120" workbookViewId="0">
      <selection activeCell="C12" sqref="C12"/>
    </sheetView>
  </sheetViews>
  <sheetFormatPr defaultColWidth="4.625" defaultRowHeight="16.5" x14ac:dyDescent="0.4"/>
  <cols>
    <col min="1" max="1" width="3" style="1" customWidth="1"/>
    <col min="2" max="6" width="17.125" style="1" customWidth="1"/>
    <col min="7" max="7" width="2" style="1" customWidth="1"/>
    <col min="8" max="16384" width="4.625" style="1"/>
  </cols>
  <sheetData>
    <row r="1" spans="1:10" ht="58.5" customHeight="1" x14ac:dyDescent="0.65">
      <c r="C1" s="2" t="s">
        <v>34</v>
      </c>
      <c r="D1" s="3"/>
      <c r="E1" s="4"/>
      <c r="F1" s="4"/>
      <c r="G1" s="4"/>
    </row>
    <row r="2" spans="1:10" x14ac:dyDescent="0.4">
      <c r="A2" s="5"/>
      <c r="B2" s="5"/>
      <c r="C2" s="5"/>
      <c r="D2" s="5"/>
      <c r="E2" s="5"/>
      <c r="F2" s="5"/>
      <c r="G2" s="5"/>
      <c r="H2" s="6"/>
      <c r="I2" s="6"/>
      <c r="J2" s="6"/>
    </row>
    <row r="3" spans="1:10" ht="18" x14ac:dyDescent="0.4">
      <c r="A3" s="94"/>
      <c r="B3" s="94"/>
      <c r="C3" s="94"/>
    </row>
    <row r="4" spans="1:10" ht="17.25" thickBot="1" x14ac:dyDescent="0.45">
      <c r="A4" s="8"/>
      <c r="B4" s="95"/>
      <c r="C4" s="95"/>
      <c r="D4" s="95"/>
      <c r="E4" s="9"/>
      <c r="F4" s="9"/>
      <c r="G4" s="9"/>
    </row>
    <row r="5" spans="1:10" ht="22.5" customHeight="1" x14ac:dyDescent="0.4">
      <c r="A5" s="10"/>
      <c r="B5" s="11"/>
      <c r="C5" s="12" t="s">
        <v>11</v>
      </c>
      <c r="D5" s="12" t="s">
        <v>12</v>
      </c>
      <c r="E5" s="12" t="s">
        <v>13</v>
      </c>
      <c r="F5" s="13" t="s">
        <v>14</v>
      </c>
      <c r="G5" s="14"/>
    </row>
    <row r="6" spans="1:10" ht="37.5" customHeight="1" x14ac:dyDescent="0.4">
      <c r="A6" s="10"/>
      <c r="B6" s="15" t="s">
        <v>15</v>
      </c>
      <c r="C6" s="16" t="s">
        <v>16</v>
      </c>
      <c r="D6" s="17" t="s">
        <v>17</v>
      </c>
      <c r="E6" s="17" t="s">
        <v>18</v>
      </c>
      <c r="F6" s="18" t="s">
        <v>19</v>
      </c>
      <c r="G6" s="19"/>
    </row>
    <row r="7" spans="1:10" ht="37.5" customHeight="1" thickBot="1" x14ac:dyDescent="0.45">
      <c r="A7" s="10"/>
      <c r="B7" s="20" t="s">
        <v>20</v>
      </c>
      <c r="C7" s="21" t="s">
        <v>21</v>
      </c>
      <c r="D7" s="21" t="s">
        <v>22</v>
      </c>
      <c r="E7" s="21" t="s">
        <v>23</v>
      </c>
      <c r="F7" s="22" t="s">
        <v>24</v>
      </c>
      <c r="G7" s="19"/>
    </row>
    <row r="8" spans="1:10" ht="19.5" x14ac:dyDescent="0.4">
      <c r="A8" s="10"/>
      <c r="B8" s="14"/>
      <c r="C8" s="14"/>
      <c r="D8" s="14"/>
      <c r="E8" s="14"/>
      <c r="F8" s="14"/>
      <c r="G8" s="14"/>
    </row>
    <row r="9" spans="1:10" ht="20.100000000000001" customHeight="1" thickBot="1" x14ac:dyDescent="0.45">
      <c r="A9" s="96"/>
      <c r="B9" s="96"/>
      <c r="C9" s="97"/>
      <c r="D9" s="97"/>
      <c r="E9" s="14"/>
      <c r="F9" s="14"/>
      <c r="G9" s="14"/>
    </row>
    <row r="10" spans="1:10" ht="19.5" x14ac:dyDescent="0.4">
      <c r="A10" s="10"/>
      <c r="B10" s="11"/>
      <c r="C10" s="12" t="s">
        <v>11</v>
      </c>
      <c r="D10" s="12" t="s">
        <v>12</v>
      </c>
      <c r="E10" s="12" t="s">
        <v>13</v>
      </c>
      <c r="F10" s="13" t="s">
        <v>14</v>
      </c>
      <c r="G10" s="14"/>
    </row>
    <row r="11" spans="1:10" ht="37.5" customHeight="1" x14ac:dyDescent="0.4">
      <c r="A11" s="10"/>
      <c r="B11" s="15" t="s">
        <v>25</v>
      </c>
      <c r="C11" s="17" t="s">
        <v>26</v>
      </c>
      <c r="D11" s="17" t="s">
        <v>27</v>
      </c>
      <c r="E11" s="17" t="s">
        <v>28</v>
      </c>
      <c r="F11" s="18" t="s">
        <v>29</v>
      </c>
      <c r="G11" s="19"/>
    </row>
    <row r="12" spans="1:10" ht="37.5" customHeight="1" thickBot="1" x14ac:dyDescent="0.45">
      <c r="A12" s="10"/>
      <c r="B12" s="20" t="s">
        <v>30</v>
      </c>
      <c r="C12" s="21" t="s">
        <v>31</v>
      </c>
      <c r="D12" s="21" t="s">
        <v>32</v>
      </c>
      <c r="E12" s="21" t="s">
        <v>33</v>
      </c>
      <c r="F12" s="23" t="s">
        <v>16</v>
      </c>
      <c r="G12" s="14"/>
    </row>
    <row r="13" spans="1:10" x14ac:dyDescent="0.4">
      <c r="F13" s="24"/>
      <c r="G13" s="24"/>
    </row>
    <row r="14" spans="1:10" x14ac:dyDescent="0.4">
      <c r="C14" s="93"/>
      <c r="D14" s="93"/>
    </row>
    <row r="16" spans="1:10" ht="18" x14ac:dyDescent="0.4">
      <c r="A16" s="94"/>
      <c r="B16" s="94"/>
      <c r="C16" s="94"/>
      <c r="D16" s="94"/>
      <c r="E16" s="94"/>
      <c r="F16" s="94"/>
      <c r="G16" s="7"/>
    </row>
    <row r="17" spans="1:10" x14ac:dyDescent="0.4">
      <c r="B17" s="92"/>
      <c r="C17" s="92"/>
      <c r="D17" s="92"/>
      <c r="E17" s="92"/>
    </row>
    <row r="18" spans="1:10" x14ac:dyDescent="0.4">
      <c r="B18" s="25"/>
      <c r="C18" s="93"/>
      <c r="D18" s="93"/>
    </row>
    <row r="19" spans="1:10" ht="5.0999999999999996" customHeight="1" x14ac:dyDescent="0.4"/>
    <row r="20" spans="1:10" x14ac:dyDescent="0.4">
      <c r="A20" s="5"/>
      <c r="B20" s="5"/>
      <c r="C20" s="5"/>
      <c r="D20" s="5"/>
      <c r="E20" s="5"/>
      <c r="F20" s="5"/>
      <c r="G20" s="5"/>
      <c r="H20" s="6"/>
      <c r="I20" s="6"/>
      <c r="J20" s="6"/>
    </row>
    <row r="23" spans="1:10" x14ac:dyDescent="0.4">
      <c r="J23" s="26"/>
    </row>
  </sheetData>
  <mergeCells count="8">
    <mergeCell ref="B17:E17"/>
    <mergeCell ref="C18:D18"/>
    <mergeCell ref="A3:C3"/>
    <mergeCell ref="B4:D4"/>
    <mergeCell ref="A9:B9"/>
    <mergeCell ref="C9:D9"/>
    <mergeCell ref="C14:D14"/>
    <mergeCell ref="A16:F16"/>
  </mergeCells>
  <phoneticPr fontId="1"/>
  <printOptions horizontalCentered="1" verticalCentered="1"/>
  <pageMargins left="0.25" right="0.25" top="0.25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利用回数変更届</vt:lpstr>
      <vt:lpstr>記入例</vt:lpstr>
      <vt:lpstr>料金対応表</vt:lpstr>
      <vt:lpstr>小中学生料金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石川 未都希</cp:lastModifiedBy>
  <cp:lastPrinted>2024-02-07T09:56:38Z</cp:lastPrinted>
  <dcterms:created xsi:type="dcterms:W3CDTF">2023-04-01T05:24:05Z</dcterms:created>
  <dcterms:modified xsi:type="dcterms:W3CDTF">2024-02-20T08:55:08Z</dcterms:modified>
</cp:coreProperties>
</file>