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4D3966C-460F-4579-B9A3-21DC5B71048F}" xr6:coauthVersionLast="47" xr6:coauthVersionMax="47" xr10:uidLastSave="{00000000-0000-0000-0000-000000000000}"/>
  <bookViews>
    <workbookView xWindow="-120" yWindow="-120" windowWidth="29040" windowHeight="15840" tabRatio="776" xr2:uid="{00000000-000D-0000-FFFF-FFFF00000000}"/>
  </bookViews>
  <sheets>
    <sheet name="送付状" sheetId="7" r:id="rId1"/>
    <sheet name="注文書" sheetId="2" r:id="rId2"/>
  </sheets>
  <definedNames>
    <definedName name="_xlnm.Print_Area" localSheetId="0">送付状!$A$2:$AL$52</definedName>
    <definedName name="_xlnm.Print_Area" localSheetId="1">注文書!$A$1:$M$51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4" i="2" l="1"/>
  <c r="C50" i="2" s="1"/>
  <c r="F32" i="2"/>
  <c r="M30" i="2"/>
  <c r="F8" i="2"/>
  <c r="M31" i="2"/>
  <c r="M24" i="2" l="1"/>
  <c r="AI32" i="7" l="1"/>
  <c r="AH32" i="7"/>
  <c r="AG32" i="7"/>
  <c r="AF32" i="7"/>
  <c r="AE32" i="7"/>
  <c r="AD32" i="7"/>
  <c r="AC32" i="7"/>
  <c r="AB32" i="7"/>
  <c r="AA32" i="7"/>
  <c r="Z32" i="7"/>
  <c r="Y32" i="7"/>
  <c r="X32" i="7"/>
  <c r="W32" i="7"/>
  <c r="AI29" i="7"/>
  <c r="AI30" i="7" s="1"/>
  <c r="AI33" i="7" s="1"/>
  <c r="AH29" i="7"/>
  <c r="AH30" i="7" s="1"/>
  <c r="AG29" i="7"/>
  <c r="AG30" i="7" s="1"/>
  <c r="AG33" i="7" s="1"/>
  <c r="AF29" i="7"/>
  <c r="AF30" i="7" s="1"/>
  <c r="AF33" i="7" s="1"/>
  <c r="AE29" i="7"/>
  <c r="AE30" i="7" s="1"/>
  <c r="AE33" i="7" s="1"/>
  <c r="AD29" i="7"/>
  <c r="AD30" i="7" s="1"/>
  <c r="AD33" i="7" s="1"/>
  <c r="AC29" i="7"/>
  <c r="AC30" i="7" s="1"/>
  <c r="AC33" i="7" s="1"/>
  <c r="AB29" i="7"/>
  <c r="AB30" i="7" s="1"/>
  <c r="AB33" i="7" s="1"/>
  <c r="AA29" i="7"/>
  <c r="AA30" i="7" s="1"/>
  <c r="AA33" i="7" s="1"/>
  <c r="Z29" i="7"/>
  <c r="Z30" i="7" s="1"/>
  <c r="Z33" i="7" s="1"/>
  <c r="Y29" i="7"/>
  <c r="Y30" i="7" s="1"/>
  <c r="Y33" i="7" s="1"/>
  <c r="X29" i="7"/>
  <c r="X30" i="7" s="1"/>
  <c r="X33" i="7" s="1"/>
  <c r="W29" i="7"/>
  <c r="W30" i="7" s="1"/>
  <c r="W33" i="7" s="1"/>
  <c r="AH33" i="7" l="1"/>
  <c r="M9" i="2"/>
  <c r="M10" i="2"/>
  <c r="M11" i="2"/>
  <c r="M12" i="2"/>
  <c r="M13" i="2"/>
  <c r="M15" i="2"/>
  <c r="M16" i="2"/>
  <c r="M17" i="2"/>
  <c r="M18" i="2"/>
  <c r="M19" i="2"/>
  <c r="M20" i="2"/>
  <c r="M21" i="2"/>
  <c r="M22" i="2"/>
  <c r="M23" i="2"/>
  <c r="M25" i="2"/>
  <c r="M26" i="2"/>
  <c r="M27" i="2"/>
  <c r="M28" i="2"/>
  <c r="M29" i="2"/>
  <c r="M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V29" i="7" l="1"/>
  <c r="V30" i="7" s="1"/>
  <c r="V32" i="7" s="1"/>
  <c r="V33" i="7" s="1"/>
</calcChain>
</file>

<file path=xl/sharedStrings.xml><?xml version="1.0" encoding="utf-8"?>
<sst xmlns="http://schemas.openxmlformats.org/spreadsheetml/2006/main" count="95" uniqueCount="72">
  <si>
    <t>国語</t>
    <rPh sb="0" eb="2">
      <t>コクゴ</t>
    </rPh>
    <phoneticPr fontId="1"/>
  </si>
  <si>
    <t>教科</t>
    <rPh sb="0" eb="2">
      <t>キョウカ</t>
    </rPh>
    <phoneticPr fontId="1"/>
  </si>
  <si>
    <t>採択</t>
    <rPh sb="0" eb="2">
      <t>サイタク</t>
    </rPh>
    <phoneticPr fontId="1"/>
  </si>
  <si>
    <t>学年</t>
    <rPh sb="0" eb="2">
      <t>ガクネン</t>
    </rPh>
    <phoneticPr fontId="1"/>
  </si>
  <si>
    <t>冊数</t>
    <rPh sb="0" eb="2">
      <t>サツスウ</t>
    </rPh>
    <phoneticPr fontId="1"/>
  </si>
  <si>
    <t>本体価格</t>
    <rPh sb="0" eb="2">
      <t>ホンタイ</t>
    </rPh>
    <rPh sb="2" eb="4">
      <t>カカク</t>
    </rPh>
    <phoneticPr fontId="1"/>
  </si>
  <si>
    <t>東書</t>
    <rPh sb="0" eb="1">
      <t>ヒガシ</t>
    </rPh>
    <rPh sb="1" eb="2">
      <t>カ</t>
    </rPh>
    <phoneticPr fontId="1"/>
  </si>
  <si>
    <t>理科</t>
    <rPh sb="0" eb="2">
      <t>リカ</t>
    </rPh>
    <phoneticPr fontId="1"/>
  </si>
  <si>
    <t>標準</t>
    <rPh sb="0" eb="2">
      <t>ヒョウジュン</t>
    </rPh>
    <phoneticPr fontId="1"/>
  </si>
  <si>
    <t>社会</t>
    <rPh sb="0" eb="2">
      <t>シャカイ</t>
    </rPh>
    <phoneticPr fontId="1"/>
  </si>
  <si>
    <t>啓林</t>
    <rPh sb="0" eb="1">
      <t>ケイ</t>
    </rPh>
    <rPh sb="1" eb="2">
      <t>ハヤシ</t>
    </rPh>
    <phoneticPr fontId="1"/>
  </si>
  <si>
    <t>教出</t>
    <rPh sb="0" eb="1">
      <t>キョウ</t>
    </rPh>
    <rPh sb="1" eb="2">
      <t>デ</t>
    </rPh>
    <phoneticPr fontId="1"/>
  </si>
  <si>
    <t>担当者</t>
    <rPh sb="0" eb="3">
      <t>タントウシャ</t>
    </rPh>
    <phoneticPr fontId="1"/>
  </si>
  <si>
    <r>
      <rPr>
        <sz val="12"/>
        <rFont val="ＭＳ Ｐ明朝"/>
        <family val="1"/>
        <charset val="128"/>
      </rPr>
      <t>発注年月日</t>
    </r>
    <rPh sb="0" eb="2">
      <t>ハッチュウ</t>
    </rPh>
    <rPh sb="2" eb="5">
      <t>ネンガッピ</t>
    </rPh>
    <phoneticPr fontId="8"/>
  </si>
  <si>
    <t>　教室名</t>
    <rPh sb="1" eb="3">
      <t>キョウシツ</t>
    </rPh>
    <rPh sb="3" eb="4">
      <t>メイ</t>
    </rPh>
    <phoneticPr fontId="8"/>
  </si>
  <si>
    <t>内容</t>
    <rPh sb="0" eb="2">
      <t>ナイヨウ</t>
    </rPh>
    <phoneticPr fontId="8"/>
  </si>
  <si>
    <t>金額</t>
    <rPh sb="0" eb="2">
      <t>キンガク</t>
    </rPh>
    <phoneticPr fontId="8"/>
  </si>
  <si>
    <t>消費税</t>
    <rPh sb="0" eb="3">
      <t>ショウヒゼイ</t>
    </rPh>
    <phoneticPr fontId="8"/>
  </si>
  <si>
    <t>送料</t>
    <rPh sb="0" eb="2">
      <t>ソウリョウ</t>
    </rPh>
    <phoneticPr fontId="8"/>
  </si>
  <si>
    <t>総合計</t>
    <rPh sb="0" eb="1">
      <t>ソウ</t>
    </rPh>
    <rPh sb="1" eb="3">
      <t>ゴウケイ</t>
    </rPh>
    <phoneticPr fontId="8"/>
  </si>
  <si>
    <t>s-Live本部　宛</t>
    <rPh sb="6" eb="8">
      <t>ホンブ</t>
    </rPh>
    <rPh sb="9" eb="10">
      <t>アテ</t>
    </rPh>
    <phoneticPr fontId="8"/>
  </si>
  <si>
    <r>
      <rPr>
        <u val="double"/>
        <sz val="14"/>
        <rFont val="Century"/>
        <family val="1"/>
      </rPr>
      <t>FAX</t>
    </r>
    <r>
      <rPr>
        <u val="double"/>
        <sz val="14"/>
        <rFont val="ＭＳ Ｐ明朝"/>
        <family val="1"/>
        <charset val="128"/>
      </rPr>
      <t>番号</t>
    </r>
    <r>
      <rPr>
        <u val="double"/>
        <sz val="14"/>
        <rFont val="Century"/>
        <family val="1"/>
      </rPr>
      <t xml:space="preserve"> </t>
    </r>
    <r>
      <rPr>
        <u val="double"/>
        <sz val="14"/>
        <rFont val="ＭＳ Ｐ明朝"/>
        <family val="1"/>
        <charset val="128"/>
      </rPr>
      <t>：</t>
    </r>
    <r>
      <rPr>
        <u val="double"/>
        <sz val="28"/>
        <rFont val="ＭＳ Ｐ明朝"/>
        <family val="1"/>
        <charset val="128"/>
      </rPr>
      <t>　054-284-6813</t>
    </r>
    <rPh sb="3" eb="5">
      <t>バンゴウ</t>
    </rPh>
    <phoneticPr fontId="8"/>
  </si>
  <si>
    <t>s-Live</t>
    <phoneticPr fontId="1"/>
  </si>
  <si>
    <t>小計</t>
    <rPh sb="0" eb="2">
      <t>ショウケイ</t>
    </rPh>
    <phoneticPr fontId="1"/>
  </si>
  <si>
    <t>教室名</t>
    <rPh sb="0" eb="2">
      <t>キョウシツ</t>
    </rPh>
    <rPh sb="2" eb="3">
      <t>メイ</t>
    </rPh>
    <phoneticPr fontId="1"/>
  </si>
  <si>
    <r>
      <rPr>
        <b/>
        <sz val="20"/>
        <color theme="1"/>
        <rFont val="ＭＳ Ｐゴシック"/>
        <family val="3"/>
        <charset val="128"/>
        <scheme val="minor"/>
      </rPr>
      <t>ご注文書　</t>
    </r>
    <r>
      <rPr>
        <b/>
        <sz val="11"/>
        <color theme="1"/>
        <rFont val="ＭＳ Ｐゴシック"/>
        <family val="3"/>
        <charset val="128"/>
        <scheme val="minor"/>
      </rPr>
      <t>※表示価格はすべて税抜です</t>
    </r>
    <rPh sb="1" eb="4">
      <t>チュウモンショ</t>
    </rPh>
    <rPh sb="6" eb="8">
      <t>ヒョウジ</t>
    </rPh>
    <rPh sb="8" eb="10">
      <t>カカク</t>
    </rPh>
    <rPh sb="14" eb="15">
      <t>ゼイ</t>
    </rPh>
    <rPh sb="15" eb="16">
      <t>ヌ</t>
    </rPh>
    <phoneticPr fontId="1"/>
  </si>
  <si>
    <r>
      <rPr>
        <sz val="18"/>
        <color theme="1"/>
        <rFont val="ＭＳ Ｐゴシック"/>
        <family val="3"/>
        <charset val="128"/>
        <scheme val="minor"/>
      </rPr>
      <t>合計</t>
    </r>
    <r>
      <rPr>
        <sz val="12"/>
        <color theme="1"/>
        <rFont val="ＭＳ Ｐゴシック"/>
        <family val="3"/>
        <charset val="128"/>
        <scheme val="minor"/>
      </rPr>
      <t>(税抜)</t>
    </r>
    <rPh sb="0" eb="2">
      <t>ゴウケイ</t>
    </rPh>
    <rPh sb="3" eb="4">
      <t>ゼイ</t>
    </rPh>
    <rPh sb="4" eb="5">
      <t>ヌ</t>
    </rPh>
    <phoneticPr fontId="1"/>
  </si>
  <si>
    <t>小計</t>
    <rPh sb="0" eb="2">
      <t>ショウケイ</t>
    </rPh>
    <phoneticPr fontId="8"/>
  </si>
  <si>
    <t>必要なテキストの冊数のみ入力してください。自動的に黄色の欄に合計金額が計算されます。</t>
    <rPh sb="0" eb="2">
      <t>ヒツヨウ</t>
    </rPh>
    <rPh sb="8" eb="10">
      <t>サッスウ</t>
    </rPh>
    <rPh sb="12" eb="14">
      <t>ニュウリョク</t>
    </rPh>
    <rPh sb="21" eb="24">
      <t>ジドウテキ</t>
    </rPh>
    <rPh sb="25" eb="27">
      <t>キイロ</t>
    </rPh>
    <rPh sb="28" eb="29">
      <t>ラン</t>
    </rPh>
    <rPh sb="30" eb="32">
      <t>ゴウケイ</t>
    </rPh>
    <rPh sb="32" eb="34">
      <t>キンガク</t>
    </rPh>
    <rPh sb="35" eb="37">
      <t>ケイサン</t>
    </rPh>
    <phoneticPr fontId="1"/>
  </si>
  <si>
    <t>※メーカーの在庫状況や、発注日によって納品日がことなります。</t>
    <rPh sb="6" eb="8">
      <t>ザイコ</t>
    </rPh>
    <rPh sb="8" eb="10">
      <t>ジョウキョウ</t>
    </rPh>
    <rPh sb="12" eb="15">
      <t>ハッチュウビ</t>
    </rPh>
    <rPh sb="19" eb="22">
      <t>ノウヒンビ</t>
    </rPh>
    <phoneticPr fontId="1"/>
  </si>
  <si>
    <t>校</t>
    <rPh sb="0" eb="1">
      <t>コウ</t>
    </rPh>
    <phoneticPr fontId="1"/>
  </si>
  <si>
    <t>ＴＥＬ</t>
    <phoneticPr fontId="1"/>
  </si>
  <si>
    <t>　 発注から納品まで、余裕をもって一週間は見てください。</t>
    <rPh sb="2" eb="4">
      <t>ハッチュウ</t>
    </rPh>
    <rPh sb="6" eb="8">
      <t>ノウヒン</t>
    </rPh>
    <rPh sb="11" eb="13">
      <t>ヨユウ</t>
    </rPh>
    <rPh sb="17" eb="20">
      <t>イッシュウカン</t>
    </rPh>
    <rPh sb="21" eb="22">
      <t>ミ</t>
    </rPh>
    <phoneticPr fontId="1"/>
  </si>
  <si>
    <t>送信枚数　　　2　　　枚（本紙含む）</t>
  </si>
  <si>
    <t>地域</t>
    <rPh sb="0" eb="2">
      <t>チイキ</t>
    </rPh>
    <phoneticPr fontId="1"/>
  </si>
  <si>
    <t>送料（税別）</t>
    <rPh sb="0" eb="2">
      <t>ソウリョウ</t>
    </rPh>
    <rPh sb="3" eb="5">
      <t>ゼイベツ</t>
    </rPh>
    <phoneticPr fontId="1"/>
  </si>
  <si>
    <t>北海道</t>
    <rPh sb="0" eb="3">
      <t>ホッカイドウ</t>
    </rPh>
    <phoneticPr fontId="1"/>
  </si>
  <si>
    <t>近畿</t>
    <rPh sb="0" eb="2">
      <t>キンキ</t>
    </rPh>
    <phoneticPr fontId="1"/>
  </si>
  <si>
    <t>東北　</t>
    <rPh sb="0" eb="2">
      <t>トウホク</t>
    </rPh>
    <phoneticPr fontId="1"/>
  </si>
  <si>
    <t>中国</t>
    <rPh sb="0" eb="2">
      <t>チュウゴク</t>
    </rPh>
    <phoneticPr fontId="1"/>
  </si>
  <si>
    <t>関東</t>
    <rPh sb="0" eb="2">
      <t>カントウ</t>
    </rPh>
    <phoneticPr fontId="1"/>
  </si>
  <si>
    <t>四国</t>
    <rPh sb="0" eb="2">
      <t>シコク</t>
    </rPh>
    <phoneticPr fontId="1"/>
  </si>
  <si>
    <t>中部</t>
    <rPh sb="0" eb="2">
      <t>チュウブ</t>
    </rPh>
    <phoneticPr fontId="1"/>
  </si>
  <si>
    <t>九州</t>
    <rPh sb="0" eb="2">
      <t>キュウシュウ</t>
    </rPh>
    <phoneticPr fontId="1"/>
  </si>
  <si>
    <t>沖縄</t>
    <rPh sb="0" eb="2">
      <t>オキナワ</t>
    </rPh>
    <phoneticPr fontId="1"/>
  </si>
  <si>
    <r>
      <t>1100</t>
    </r>
    <r>
      <rPr>
        <sz val="11"/>
        <rFont val="ＭＳ Ｐ明朝"/>
        <family val="1"/>
        <charset val="128"/>
      </rPr>
      <t>円</t>
    </r>
    <rPh sb="4" eb="5">
      <t>エン</t>
    </rPh>
    <phoneticPr fontId="1"/>
  </si>
  <si>
    <r>
      <t>800</t>
    </r>
    <r>
      <rPr>
        <sz val="11"/>
        <rFont val="ＭＳ Ｐ明朝"/>
        <family val="1"/>
        <charset val="128"/>
      </rPr>
      <t>円</t>
    </r>
    <rPh sb="3" eb="4">
      <t>エン</t>
    </rPh>
    <phoneticPr fontId="1"/>
  </si>
  <si>
    <r>
      <t>850</t>
    </r>
    <r>
      <rPr>
        <sz val="11"/>
        <rFont val="ＭＳ Ｐ明朝"/>
        <family val="1"/>
        <charset val="128"/>
      </rPr>
      <t>円</t>
    </r>
    <rPh sb="3" eb="4">
      <t>エン</t>
    </rPh>
    <phoneticPr fontId="1"/>
  </si>
  <si>
    <r>
      <t>1120</t>
    </r>
    <r>
      <rPr>
        <sz val="11"/>
        <rFont val="ＭＳ Ｐ明朝"/>
        <family val="1"/>
        <charset val="128"/>
      </rPr>
      <t>円</t>
    </r>
    <rPh sb="4" eb="5">
      <t>エン</t>
    </rPh>
    <phoneticPr fontId="1"/>
  </si>
  <si>
    <r>
      <t>1980</t>
    </r>
    <r>
      <rPr>
        <sz val="11"/>
        <rFont val="ＭＳ Ｐ明朝"/>
        <family val="1"/>
        <charset val="128"/>
      </rPr>
      <t>円</t>
    </r>
    <rPh sb="4" eb="5">
      <t>エン</t>
    </rPh>
    <phoneticPr fontId="1"/>
  </si>
  <si>
    <r>
      <t>760</t>
    </r>
    <r>
      <rPr>
        <sz val="11"/>
        <rFont val="ＭＳ Ｐ明朝"/>
        <family val="1"/>
        <charset val="128"/>
      </rPr>
      <t>円</t>
    </r>
    <rPh sb="3" eb="4">
      <t>エン</t>
    </rPh>
    <phoneticPr fontId="1"/>
  </si>
  <si>
    <t>※ご注文金額が10,000円（税別）以上で送料無料となります。</t>
    <rPh sb="2" eb="4">
      <t>チュウモン</t>
    </rPh>
    <rPh sb="4" eb="6">
      <t>キンガク</t>
    </rPh>
    <rPh sb="13" eb="14">
      <t>エン</t>
    </rPh>
    <rPh sb="15" eb="17">
      <t>ゼイベツ</t>
    </rPh>
    <rPh sb="18" eb="20">
      <t>イジョウ</t>
    </rPh>
    <rPh sb="21" eb="23">
      <t>ソウリョウ</t>
    </rPh>
    <rPh sb="23" eb="25">
      <t>ムリョウ</t>
    </rPh>
    <phoneticPr fontId="1"/>
  </si>
  <si>
    <t xml:space="preserve">   10,000円（税別）未満の場合は、下記の送料がかかります。</t>
    <rPh sb="11" eb="13">
      <t>ゼイベツ</t>
    </rPh>
    <phoneticPr fontId="1"/>
  </si>
  <si>
    <t>　　　　年　　　　月　　　　日</t>
    <rPh sb="4" eb="5">
      <t>トシ</t>
    </rPh>
    <rPh sb="9" eb="10">
      <t>ツキ</t>
    </rPh>
    <rPh sb="14" eb="15">
      <t>ヒ</t>
    </rPh>
    <phoneticPr fontId="8"/>
  </si>
  <si>
    <t>光村</t>
    <rPh sb="0" eb="2">
      <t>ミツムラ</t>
    </rPh>
    <phoneticPr fontId="1"/>
  </si>
  <si>
    <t>大日</t>
    <rPh sb="0" eb="2">
      <t>ダイニチ</t>
    </rPh>
    <phoneticPr fontId="1"/>
  </si>
  <si>
    <t>算数</t>
    <rPh sb="0" eb="2">
      <t>サンスウ</t>
    </rPh>
    <phoneticPr fontId="1"/>
  </si>
  <si>
    <t>啓林</t>
    <rPh sb="0" eb="2">
      <t>ケイリン</t>
    </rPh>
    <phoneticPr fontId="1"/>
  </si>
  <si>
    <t>日文</t>
    <rPh sb="0" eb="1">
      <t>ニチ</t>
    </rPh>
    <rPh sb="1" eb="2">
      <t>ブン</t>
    </rPh>
    <phoneticPr fontId="1"/>
  </si>
  <si>
    <t>Ｎｅｗ小学生ワーク（準拠）</t>
    <rPh sb="3" eb="6">
      <t>ショウガクセイ</t>
    </rPh>
    <rPh sb="10" eb="12">
      <t>ジュンキョ</t>
    </rPh>
    <phoneticPr fontId="1"/>
  </si>
  <si>
    <t>東書</t>
    <rPh sb="0" eb="2">
      <t>トウショ</t>
    </rPh>
    <phoneticPr fontId="1"/>
  </si>
  <si>
    <t>学図</t>
    <rPh sb="0" eb="2">
      <t>ガクズ</t>
    </rPh>
    <phoneticPr fontId="1"/>
  </si>
  <si>
    <t>教出</t>
    <rPh sb="0" eb="1">
      <t>キョウ</t>
    </rPh>
    <rPh sb="1" eb="2">
      <t>デ</t>
    </rPh>
    <phoneticPr fontId="1"/>
  </si>
  <si>
    <t>英語</t>
    <rPh sb="0" eb="2">
      <t>エイゴ</t>
    </rPh>
    <phoneticPr fontId="1"/>
  </si>
  <si>
    <t>標準</t>
    <rPh sb="0" eb="2">
      <t>ヒョウジュン</t>
    </rPh>
    <phoneticPr fontId="1"/>
  </si>
  <si>
    <t>日文</t>
    <rPh sb="0" eb="1">
      <t>ニチ</t>
    </rPh>
    <rPh sb="1" eb="2">
      <t>ブン</t>
    </rPh>
    <phoneticPr fontId="1"/>
  </si>
  <si>
    <t>Ｎｅｗ小学生ワーク（準拠）</t>
    <rPh sb="3" eb="6">
      <t>ショウガクセイ</t>
    </rPh>
    <rPh sb="10" eb="12">
      <t>ジュンキョ</t>
    </rPh>
    <phoneticPr fontId="8"/>
  </si>
  <si>
    <t>※</t>
    <phoneticPr fontId="1"/>
  </si>
  <si>
    <t>eduplus+ございません</t>
    <phoneticPr fontId="1"/>
  </si>
  <si>
    <t>※送付状にも必要情報ご記入の上本部へお送りください。</t>
    <rPh sb="1" eb="4">
      <t>ソウフジョウ</t>
    </rPh>
    <rPh sb="6" eb="8">
      <t>ヒツヨウ</t>
    </rPh>
    <rPh sb="8" eb="10">
      <t>ジョウホウ</t>
    </rPh>
    <rPh sb="11" eb="13">
      <t>キニュウ</t>
    </rPh>
    <rPh sb="14" eb="15">
      <t>ウエ</t>
    </rPh>
    <rPh sb="15" eb="17">
      <t>ホンブ</t>
    </rPh>
    <rPh sb="19" eb="20">
      <t>オク</t>
    </rPh>
    <phoneticPr fontId="1"/>
  </si>
  <si>
    <t>送付状</t>
    <rPh sb="0" eb="3">
      <t>ソウフジョウ</t>
    </rPh>
    <phoneticPr fontId="8"/>
  </si>
  <si>
    <t>ご注文内容は別紙ご注文書にご記入いただき、本紙と一緒にメールもしくはFAXしてください。</t>
    <rPh sb="1" eb="3">
      <t>チュウモン</t>
    </rPh>
    <rPh sb="3" eb="5">
      <t>ナイヨウ</t>
    </rPh>
    <rPh sb="6" eb="8">
      <t>ベッシ</t>
    </rPh>
    <rPh sb="9" eb="12">
      <t>チュウモンショ</t>
    </rPh>
    <rPh sb="14" eb="16">
      <t>キニュウ</t>
    </rPh>
    <rPh sb="21" eb="23">
      <t>ホンシ</t>
    </rPh>
    <rPh sb="24" eb="26">
      <t>イッショ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</si>
</sst>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¥-411]#,##0;[Red]\-[$¥-411]#,##0"/>
  </numFmts>
  <fonts count="3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Century"/>
      <family val="1"/>
    </font>
    <font>
      <sz val="22"/>
      <name val="Century"/>
      <family val="1"/>
    </font>
    <font>
      <sz val="22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Century"/>
      <family val="1"/>
    </font>
    <font>
      <sz val="12"/>
      <name val="Century"/>
      <family val="1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Century"/>
      <family val="1"/>
    </font>
    <font>
      <sz val="48"/>
      <name val="Century"/>
      <family val="1"/>
    </font>
    <font>
      <u val="double"/>
      <sz val="28"/>
      <name val="Century"/>
      <family val="1"/>
    </font>
    <font>
      <u val="double"/>
      <sz val="14"/>
      <name val="Century"/>
      <family val="1"/>
    </font>
    <font>
      <u val="double"/>
      <sz val="14"/>
      <name val="ＭＳ Ｐ明朝"/>
      <family val="1"/>
      <charset val="128"/>
    </font>
    <font>
      <u val="double"/>
      <sz val="2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8"/>
      <name val="Century"/>
      <family val="1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7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6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4" fillId="0" borderId="0" xfId="0" applyFont="1">
      <alignment vertical="center"/>
    </xf>
    <xf numFmtId="0" fontId="20" fillId="0" borderId="0" xfId="0" applyFont="1">
      <alignment vertical="center"/>
    </xf>
    <xf numFmtId="0" fontId="11" fillId="0" borderId="0" xfId="0" applyFont="1">
      <alignment vertical="center"/>
    </xf>
    <xf numFmtId="0" fontId="22" fillId="0" borderId="0" xfId="0" applyFont="1">
      <alignment vertical="center"/>
    </xf>
    <xf numFmtId="0" fontId="24" fillId="0" borderId="0" xfId="0" applyFont="1" applyAlignment="1">
      <alignment horizontal="left" vertical="center"/>
    </xf>
    <xf numFmtId="0" fontId="9" fillId="0" borderId="0" xfId="0" applyFont="1" applyAlignment="1">
      <alignment vertical="top"/>
    </xf>
    <xf numFmtId="0" fontId="26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6" fontId="0" fillId="0" borderId="0" xfId="0" applyNumberFormat="1">
      <alignment vertical="center"/>
    </xf>
    <xf numFmtId="0" fontId="22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2" fillId="0" borderId="0" xfId="0" applyFont="1" applyAlignment="1">
      <alignment vertical="top"/>
    </xf>
    <xf numFmtId="0" fontId="25" fillId="0" borderId="0" xfId="0" applyFont="1">
      <alignment vertical="center"/>
    </xf>
    <xf numFmtId="0" fontId="35" fillId="0" borderId="0" xfId="0" applyFont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35" fillId="0" borderId="0" xfId="0" applyFont="1">
      <alignment vertical="center"/>
    </xf>
    <xf numFmtId="0" fontId="24" fillId="0" borderId="0" xfId="0" applyFont="1">
      <alignment vertical="center"/>
    </xf>
    <xf numFmtId="0" fontId="22" fillId="0" borderId="5" xfId="0" applyFont="1" applyBorder="1">
      <alignment vertical="center"/>
    </xf>
    <xf numFmtId="0" fontId="9" fillId="0" borderId="5" xfId="0" applyFont="1" applyBorder="1" applyAlignment="1">
      <alignment vertical="top"/>
    </xf>
    <xf numFmtId="0" fontId="3" fillId="0" borderId="0" xfId="0" applyFont="1" applyAlignment="1">
      <alignment vertical="center" textRotation="255"/>
    </xf>
    <xf numFmtId="6" fontId="4" fillId="0" borderId="0" xfId="0" applyNumberFormat="1" applyFont="1" applyAlignment="1">
      <alignment horizontal="center" vertical="center"/>
    </xf>
    <xf numFmtId="0" fontId="36" fillId="0" borderId="0" xfId="0" applyFont="1">
      <alignment vertical="center"/>
    </xf>
    <xf numFmtId="0" fontId="2" fillId="0" borderId="31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 textRotation="255"/>
    </xf>
    <xf numFmtId="6" fontId="2" fillId="0" borderId="31" xfId="0" applyNumberFormat="1" applyFont="1" applyBorder="1" applyAlignment="1">
      <alignment horizontal="center" vertical="center"/>
    </xf>
    <xf numFmtId="6" fontId="2" fillId="5" borderId="32" xfId="0" applyNumberFormat="1" applyFont="1" applyFill="1" applyBorder="1" applyAlignment="1">
      <alignment horizontal="center" vertical="center"/>
    </xf>
    <xf numFmtId="6" fontId="2" fillId="0" borderId="2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6" fontId="2" fillId="0" borderId="1" xfId="0" applyNumberFormat="1" applyFont="1" applyBorder="1" applyAlignment="1">
      <alignment horizontal="center" vertical="center"/>
    </xf>
    <xf numFmtId="6" fontId="2" fillId="5" borderId="48" xfId="0" applyNumberFormat="1" applyFont="1" applyFill="1" applyBorder="1" applyAlignment="1">
      <alignment horizontal="center" vertical="center"/>
    </xf>
    <xf numFmtId="6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6" fontId="2" fillId="0" borderId="0" xfId="0" applyNumberFormat="1" applyFont="1">
      <alignment vertical="center"/>
    </xf>
    <xf numFmtId="0" fontId="2" fillId="0" borderId="5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3" xfId="0" applyFont="1" applyBorder="1" applyAlignment="1" applyProtection="1">
      <alignment horizontal="center" vertical="center"/>
      <protection locked="0"/>
    </xf>
    <xf numFmtId="6" fontId="2" fillId="0" borderId="43" xfId="0" applyNumberFormat="1" applyFont="1" applyBorder="1" applyAlignment="1">
      <alignment horizontal="center" vertical="center"/>
    </xf>
    <xf numFmtId="6" fontId="2" fillId="5" borderId="35" xfId="0" applyNumberFormat="1" applyFont="1" applyFill="1" applyBorder="1" applyAlignment="1">
      <alignment horizontal="center" vertical="center"/>
    </xf>
    <xf numFmtId="6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6" fontId="2" fillId="5" borderId="6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6" fontId="2" fillId="0" borderId="23" xfId="0" applyNumberFormat="1" applyFont="1" applyBorder="1" applyAlignment="1">
      <alignment horizontal="center" vertical="center"/>
    </xf>
    <xf numFmtId="6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38" fillId="0" borderId="0" xfId="0" applyFont="1" applyAlignment="1">
      <alignment vertical="center" textRotation="255"/>
    </xf>
    <xf numFmtId="0" fontId="38" fillId="0" borderId="0" xfId="0" applyFont="1" applyAlignment="1">
      <alignment horizontal="left" vertical="center" textRotation="91" readingOrder="1"/>
    </xf>
    <xf numFmtId="0" fontId="38" fillId="0" borderId="0" xfId="0" applyFont="1">
      <alignment vertical="center"/>
    </xf>
    <xf numFmtId="6" fontId="38" fillId="0" borderId="0" xfId="0" applyNumberFormat="1" applyFont="1" applyAlignment="1">
      <alignment horizontal="center" vertical="center"/>
    </xf>
    <xf numFmtId="0" fontId="2" fillId="6" borderId="27" xfId="0" applyFont="1" applyFill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12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6" borderId="34" xfId="0" applyFont="1" applyFill="1" applyBorder="1" applyAlignment="1" applyProtection="1">
      <alignment horizontal="center" vertical="center"/>
      <protection locked="0"/>
    </xf>
    <xf numFmtId="0" fontId="2" fillId="6" borderId="31" xfId="0" applyFont="1" applyFill="1" applyBorder="1" applyAlignment="1" applyProtection="1">
      <alignment horizontal="center" vertical="center"/>
      <protection locked="0"/>
    </xf>
    <xf numFmtId="0" fontId="38" fillId="6" borderId="0" xfId="0" applyFont="1" applyFill="1" applyAlignment="1">
      <alignment vertical="center" textRotation="255"/>
    </xf>
    <xf numFmtId="6" fontId="2" fillId="0" borderId="34" xfId="0" applyNumberFormat="1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12" fillId="3" borderId="53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54" xfId="0" applyFont="1" applyFill="1" applyBorder="1" applyAlignment="1">
      <alignment horizontal="center" vertical="center"/>
    </xf>
    <xf numFmtId="176" fontId="13" fillId="0" borderId="18" xfId="0" applyNumberFormat="1" applyFont="1" applyBorder="1" applyAlignment="1">
      <alignment horizontal="center" vertical="center"/>
    </xf>
    <xf numFmtId="176" fontId="13" fillId="0" borderId="19" xfId="0" applyNumberFormat="1" applyFont="1" applyBorder="1" applyAlignment="1">
      <alignment horizontal="center" vertical="center"/>
    </xf>
    <xf numFmtId="176" fontId="13" fillId="0" borderId="20" xfId="0" applyNumberFormat="1" applyFont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24" fillId="0" borderId="56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55" xfId="0" applyFont="1" applyFill="1" applyBorder="1" applyAlignment="1">
      <alignment horizontal="center" vertical="center"/>
    </xf>
    <xf numFmtId="0" fontId="34" fillId="0" borderId="8" xfId="0" applyFont="1" applyBorder="1" applyAlignment="1" applyProtection="1">
      <alignment horizontal="right" vertical="center" wrapText="1"/>
      <protection locked="0"/>
    </xf>
    <xf numFmtId="0" fontId="34" fillId="0" borderId="9" xfId="0" applyFont="1" applyBorder="1" applyAlignment="1" applyProtection="1">
      <alignment horizontal="right" vertical="center" wrapText="1"/>
      <protection locked="0"/>
    </xf>
    <xf numFmtId="0" fontId="34" fillId="0" borderId="0" xfId="0" applyFont="1" applyAlignment="1" applyProtection="1">
      <alignment horizontal="right" vertical="center" wrapText="1"/>
      <protection locked="0"/>
    </xf>
    <xf numFmtId="0" fontId="34" fillId="0" borderId="11" xfId="0" applyFont="1" applyBorder="1" applyAlignment="1" applyProtection="1">
      <alignment horizontal="right" vertical="center" wrapText="1"/>
      <protection locked="0"/>
    </xf>
    <xf numFmtId="0" fontId="34" fillId="0" borderId="14" xfId="0" applyFont="1" applyBorder="1" applyAlignment="1" applyProtection="1">
      <alignment horizontal="right" vertical="center" wrapText="1"/>
      <protection locked="0"/>
    </xf>
    <xf numFmtId="0" fontId="34" fillId="0" borderId="13" xfId="0" applyFont="1" applyBorder="1" applyAlignment="1" applyProtection="1">
      <alignment horizontal="right" vertical="center" wrapText="1"/>
      <protection locked="0"/>
    </xf>
    <xf numFmtId="0" fontId="7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1" fillId="0" borderId="31" xfId="0" applyFont="1" applyBorder="1" applyAlignment="1" applyProtection="1">
      <alignment horizontal="right" vertical="center"/>
      <protection locked="0"/>
    </xf>
    <xf numFmtId="0" fontId="10" fillId="0" borderId="31" xfId="0" applyFont="1" applyBorder="1" applyAlignment="1" applyProtection="1">
      <alignment horizontal="right" vertical="center"/>
      <protection locked="0"/>
    </xf>
    <xf numFmtId="0" fontId="10" fillId="0" borderId="32" xfId="0" applyFont="1" applyBorder="1" applyAlignment="1" applyProtection="1">
      <alignment horizontal="right" vertical="center"/>
      <protection locked="0"/>
    </xf>
    <xf numFmtId="0" fontId="10" fillId="0" borderId="34" xfId="0" applyFont="1" applyBorder="1" applyAlignment="1" applyProtection="1">
      <alignment horizontal="right" vertical="center"/>
      <protection locked="0"/>
    </xf>
    <xf numFmtId="0" fontId="10" fillId="0" borderId="35" xfId="0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30" fillId="0" borderId="7" xfId="0" applyFont="1" applyBorder="1" applyAlignment="1" applyProtection="1">
      <alignment horizontal="center" vertical="center"/>
      <protection locked="0"/>
    </xf>
    <xf numFmtId="0" fontId="30" fillId="0" borderId="8" xfId="0" applyFont="1" applyBorder="1" applyAlignment="1" applyProtection="1">
      <alignment horizontal="center" vertical="center"/>
      <protection locked="0"/>
    </xf>
    <xf numFmtId="0" fontId="30" fillId="0" borderId="9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0" fillId="0" borderId="11" xfId="0" applyFont="1" applyBorder="1" applyAlignment="1" applyProtection="1">
      <alignment horizontal="center" vertical="center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0" fontId="30" fillId="0" borderId="14" xfId="0" applyFont="1" applyBorder="1" applyAlignment="1" applyProtection="1">
      <alignment horizontal="center" vertical="center"/>
      <protection locked="0"/>
    </xf>
    <xf numFmtId="0" fontId="30" fillId="0" borderId="13" xfId="0" applyFont="1" applyBorder="1" applyAlignment="1" applyProtection="1">
      <alignment horizontal="center" vertical="center"/>
      <protection locked="0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1" fillId="3" borderId="36" xfId="0" applyFont="1" applyFill="1" applyBorder="1" applyAlignment="1">
      <alignment horizontal="center" vertical="center"/>
    </xf>
    <xf numFmtId="0" fontId="21" fillId="3" borderId="37" xfId="0" applyFont="1" applyFill="1" applyBorder="1" applyAlignment="1">
      <alignment horizontal="center" vertical="center"/>
    </xf>
    <xf numFmtId="0" fontId="21" fillId="3" borderId="38" xfId="0" applyFont="1" applyFill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176" fontId="13" fillId="0" borderId="29" xfId="0" applyNumberFormat="1" applyFont="1" applyBorder="1" applyAlignment="1">
      <alignment horizontal="center" vertical="center"/>
    </xf>
    <xf numFmtId="176" fontId="13" fillId="0" borderId="8" xfId="0" applyNumberFormat="1" applyFont="1" applyBorder="1" applyAlignment="1">
      <alignment horizontal="center" vertical="center"/>
    </xf>
    <xf numFmtId="176" fontId="13" fillId="0" borderId="17" xfId="0" applyNumberFormat="1" applyFont="1" applyBorder="1" applyAlignment="1">
      <alignment horizontal="center" vertical="center"/>
    </xf>
    <xf numFmtId="176" fontId="12" fillId="0" borderId="8" xfId="0" applyNumberFormat="1" applyFont="1" applyBorder="1" applyAlignment="1">
      <alignment horizontal="center" vertical="center"/>
    </xf>
    <xf numFmtId="176" fontId="12" fillId="0" borderId="17" xfId="0" applyNumberFormat="1" applyFont="1" applyBorder="1" applyAlignment="1">
      <alignment horizontal="center" vertical="center"/>
    </xf>
    <xf numFmtId="0" fontId="23" fillId="3" borderId="15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/>
    </xf>
    <xf numFmtId="0" fontId="12" fillId="3" borderId="50" xfId="0" applyFont="1" applyFill="1" applyBorder="1" applyAlignment="1">
      <alignment horizontal="center" vertical="center"/>
    </xf>
    <xf numFmtId="0" fontId="13" fillId="3" borderId="44" xfId="0" applyFont="1" applyFill="1" applyBorder="1" applyAlignment="1">
      <alignment horizontal="center" vertical="center"/>
    </xf>
    <xf numFmtId="0" fontId="13" fillId="3" borderId="45" xfId="0" applyFont="1" applyFill="1" applyBorder="1" applyAlignment="1">
      <alignment horizontal="center" vertical="center"/>
    </xf>
    <xf numFmtId="176" fontId="13" fillId="0" borderId="50" xfId="0" applyNumberFormat="1" applyFont="1" applyBorder="1" applyAlignment="1">
      <alignment horizontal="center" vertical="center"/>
    </xf>
    <xf numFmtId="176" fontId="13" fillId="0" borderId="44" xfId="0" applyNumberFormat="1" applyFont="1" applyBorder="1" applyAlignment="1">
      <alignment horizontal="center" vertical="center"/>
    </xf>
    <xf numFmtId="176" fontId="13" fillId="0" borderId="4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textRotation="255"/>
    </xf>
    <xf numFmtId="0" fontId="2" fillId="0" borderId="6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 textRotation="255"/>
    </xf>
    <xf numFmtId="0" fontId="2" fillId="0" borderId="69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68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center" vertical="center" textRotation="255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31" fillId="0" borderId="18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6" fontId="33" fillId="5" borderId="21" xfId="0" applyNumberFormat="1" applyFont="1" applyFill="1" applyBorder="1" applyAlignment="1">
      <alignment horizontal="center" vertical="center"/>
    </xf>
    <xf numFmtId="6" fontId="33" fillId="5" borderId="19" xfId="0" applyNumberFormat="1" applyFont="1" applyFill="1" applyBorder="1" applyAlignment="1">
      <alignment horizontal="center" vertical="center"/>
    </xf>
    <xf numFmtId="6" fontId="33" fillId="5" borderId="20" xfId="0" applyNumberFormat="1" applyFont="1" applyFill="1" applyBorder="1" applyAlignment="1">
      <alignment horizontal="center" vertical="center"/>
    </xf>
    <xf numFmtId="6" fontId="33" fillId="5" borderId="23" xfId="0" applyNumberFormat="1" applyFont="1" applyFill="1" applyBorder="1" applyAlignment="1">
      <alignment horizontal="center" vertical="center"/>
    </xf>
    <xf numFmtId="6" fontId="33" fillId="5" borderId="25" xfId="0" applyNumberFormat="1" applyFont="1" applyFill="1" applyBorder="1" applyAlignment="1">
      <alignment horizontal="center" vertical="center"/>
    </xf>
    <xf numFmtId="6" fontId="33" fillId="5" borderId="26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52"/>
  <sheetViews>
    <sheetView tabSelected="1" view="pageBreakPreview" zoomScaleNormal="100" zoomScaleSheetLayoutView="100" workbookViewId="0">
      <selection activeCell="H7" sqref="H7"/>
    </sheetView>
  </sheetViews>
  <sheetFormatPr defaultColWidth="2.625" defaultRowHeight="13.5" customHeight="1" x14ac:dyDescent="0.15"/>
  <cols>
    <col min="39" max="39" width="8" bestFit="1" customWidth="1"/>
    <col min="42" max="42" width="7" bestFit="1" customWidth="1"/>
  </cols>
  <sheetData>
    <row r="2" spans="1:38" ht="13.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3.5" customHeight="1" x14ac:dyDescent="0.15">
      <c r="A3" s="130" t="s">
        <v>70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</row>
    <row r="4" spans="1:38" ht="13.5" customHeight="1" x14ac:dyDescent="0.1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</row>
    <row r="5" spans="1:38" ht="13.5" customHeight="1" x14ac:dyDescent="0.15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</row>
    <row r="6" spans="1:38" ht="13.5" customHeight="1" x14ac:dyDescent="0.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spans="1:38" ht="13.5" customHeight="1" thickBot="1" x14ac:dyDescent="0.2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13.5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3"/>
      <c r="T8" s="132" t="s">
        <v>13</v>
      </c>
      <c r="U8" s="133"/>
      <c r="V8" s="133"/>
      <c r="W8" s="133"/>
      <c r="X8" s="133"/>
      <c r="Y8" s="133"/>
      <c r="Z8" s="133"/>
      <c r="AA8" s="136" t="s">
        <v>53</v>
      </c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8"/>
    </row>
    <row r="9" spans="1:38" ht="13.5" customHeight="1" thickBo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"/>
      <c r="T9" s="134"/>
      <c r="U9" s="135"/>
      <c r="V9" s="135"/>
      <c r="W9" s="135"/>
      <c r="X9" s="135"/>
      <c r="Y9" s="135"/>
      <c r="Z9" s="135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40"/>
    </row>
    <row r="10" spans="1:38" ht="13.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"/>
      <c r="T10" s="21"/>
      <c r="U10" s="21"/>
      <c r="V10" s="21"/>
      <c r="W10" s="21"/>
      <c r="X10" s="21"/>
      <c r="Y10" s="21"/>
      <c r="Z10" s="21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</row>
    <row r="11" spans="1:38" ht="13.5" customHeight="1" x14ac:dyDescent="0.15">
      <c r="A11" s="141" t="s">
        <v>20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ht="13.5" customHeight="1" x14ac:dyDescent="0.15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</row>
    <row r="13" spans="1:38" ht="13.5" customHeight="1" x14ac:dyDescent="0.15">
      <c r="A13" s="3"/>
      <c r="B13" s="6"/>
      <c r="C13" s="6"/>
      <c r="D13" s="6"/>
      <c r="E13" s="6"/>
      <c r="F13" s="6"/>
      <c r="G13" s="143" t="s">
        <v>21</v>
      </c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3"/>
      <c r="AH13" s="3"/>
      <c r="AI13" s="3"/>
      <c r="AJ13" s="3"/>
      <c r="AK13" s="3"/>
      <c r="AL13" s="6"/>
    </row>
    <row r="14" spans="1:38" ht="13.5" customHeight="1" x14ac:dyDescent="0.15">
      <c r="A14" s="6"/>
      <c r="B14" s="6"/>
      <c r="C14" s="6"/>
      <c r="D14" s="6"/>
      <c r="E14" s="6"/>
      <c r="F14" s="6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6"/>
      <c r="AH14" s="6"/>
      <c r="AI14" s="6"/>
      <c r="AJ14" s="6"/>
      <c r="AK14" s="6"/>
      <c r="AL14" s="6"/>
    </row>
    <row r="15" spans="1:38" ht="13.5" customHeight="1" x14ac:dyDescent="0.15">
      <c r="A15" s="6"/>
      <c r="B15" s="6"/>
      <c r="C15" s="6"/>
      <c r="D15" s="6"/>
      <c r="E15" s="6"/>
      <c r="F15" s="6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6"/>
      <c r="AH15" s="6"/>
      <c r="AI15" s="6"/>
      <c r="AJ15" s="6"/>
      <c r="AK15" s="6"/>
      <c r="AL15" s="6"/>
    </row>
    <row r="16" spans="1:38" ht="13.5" customHeight="1" x14ac:dyDescent="0.15">
      <c r="A16" s="6"/>
      <c r="B16" s="6"/>
      <c r="C16" s="6"/>
      <c r="D16" s="6"/>
      <c r="E16" s="6"/>
      <c r="F16" s="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6"/>
      <c r="AH16" s="6"/>
      <c r="AI16" s="6"/>
      <c r="AJ16" s="6"/>
      <c r="AK16" s="6"/>
      <c r="AL16" s="6"/>
    </row>
    <row r="17" spans="1:39" ht="13.5" customHeight="1" x14ac:dyDescent="0.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</row>
    <row r="18" spans="1:39" ht="13.5" customHeight="1" x14ac:dyDescent="0.15">
      <c r="A18" s="121" t="s">
        <v>14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3"/>
      <c r="V18" s="121" t="s">
        <v>31</v>
      </c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3"/>
    </row>
    <row r="19" spans="1:39" ht="13.5" customHeight="1" x14ac:dyDescent="0.15">
      <c r="A19" s="153" t="s">
        <v>22</v>
      </c>
      <c r="B19" s="154"/>
      <c r="C19" s="154"/>
      <c r="D19" s="154"/>
      <c r="E19" s="124" t="s">
        <v>30</v>
      </c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5"/>
      <c r="V19" s="144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6"/>
    </row>
    <row r="20" spans="1:39" ht="13.5" customHeight="1" x14ac:dyDescent="0.15">
      <c r="A20" s="155"/>
      <c r="B20" s="156"/>
      <c r="C20" s="156"/>
      <c r="D20" s="15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7"/>
      <c r="V20" s="147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9"/>
    </row>
    <row r="21" spans="1:39" ht="13.5" customHeight="1" x14ac:dyDescent="0.15">
      <c r="A21" s="155"/>
      <c r="B21" s="156"/>
      <c r="C21" s="156"/>
      <c r="D21" s="15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7"/>
      <c r="V21" s="147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9"/>
    </row>
    <row r="22" spans="1:39" ht="13.5" customHeight="1" x14ac:dyDescent="0.15">
      <c r="A22" s="157"/>
      <c r="B22" s="158"/>
      <c r="C22" s="158"/>
      <c r="D22" s="15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9"/>
      <c r="V22" s="150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2"/>
    </row>
    <row r="23" spans="1:39" ht="13.5" customHeight="1" x14ac:dyDescent="0.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8"/>
      <c r="AF23" s="18"/>
      <c r="AG23" s="18"/>
      <c r="AH23" s="18"/>
      <c r="AI23" s="18"/>
      <c r="AJ23" s="18"/>
      <c r="AK23" s="18"/>
      <c r="AL23" s="18"/>
    </row>
    <row r="24" spans="1:39" ht="13.5" customHeight="1" x14ac:dyDescent="0.15">
      <c r="A24" s="7"/>
      <c r="B24" s="7"/>
      <c r="C24" s="7"/>
      <c r="D24" s="7"/>
      <c r="E24" s="7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9" ht="13.5" customHeight="1" x14ac:dyDescent="0.15">
      <c r="A25" s="8" t="s">
        <v>71</v>
      </c>
      <c r="B25" s="7"/>
      <c r="C25" s="7"/>
      <c r="D25" s="7"/>
      <c r="E25" s="7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9" ht="13.5" customHeight="1" x14ac:dyDescent="0.15">
      <c r="A26" s="8"/>
      <c r="B26" s="7"/>
      <c r="C26" s="7"/>
      <c r="D26" s="7"/>
      <c r="E26" s="7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9" ht="13.5" customHeight="1" thickBot="1" x14ac:dyDescent="0.2">
      <c r="A27" s="7"/>
      <c r="B27" s="7"/>
      <c r="C27" s="7"/>
      <c r="D27" s="7"/>
      <c r="E27" s="7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9" ht="13.5" customHeight="1" thickBot="1" x14ac:dyDescent="0.2">
      <c r="D28" s="159" t="s">
        <v>15</v>
      </c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1"/>
      <c r="V28" s="171" t="s">
        <v>16</v>
      </c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2"/>
    </row>
    <row r="29" spans="1:39" ht="30" customHeight="1" thickBot="1" x14ac:dyDescent="0.2">
      <c r="D29" s="162" t="s">
        <v>66</v>
      </c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4"/>
      <c r="V29" s="169">
        <f>SUM(注文書!F8:F47,注文書!M8:M31)</f>
        <v>0</v>
      </c>
      <c r="W29" s="169" t="e">
        <f>SUM(注文書!#REF!,注文書!#REF!)</f>
        <v>#REF!</v>
      </c>
      <c r="X29" s="169" t="e">
        <f>SUM(注文書!#REF!,注文書!#REF!)</f>
        <v>#REF!</v>
      </c>
      <c r="Y29" s="169" t="e">
        <f>SUM(注文書!#REF!,注文書!#REF!)</f>
        <v>#REF!</v>
      </c>
      <c r="Z29" s="169" t="e">
        <f>SUM(注文書!#REF!,注文書!#REF!)</f>
        <v>#REF!</v>
      </c>
      <c r="AA29" s="169" t="e">
        <f>SUM(注文書!#REF!,注文書!A8:A47)</f>
        <v>#REF!</v>
      </c>
      <c r="AB29" s="169" t="e">
        <f>SUM(注文書!#REF!,注文書!B8:B47)</f>
        <v>#REF!</v>
      </c>
      <c r="AC29" s="169" t="e">
        <f>SUM(注文書!#REF!,注文書!C9:C48)</f>
        <v>#REF!</v>
      </c>
      <c r="AD29" s="169" t="e">
        <f>SUM(注文書!#REF!,注文書!D8:D47)</f>
        <v>#REF!</v>
      </c>
      <c r="AE29" s="169" t="e">
        <f>SUM(注文書!#REF!,注文書!E8:E47)</f>
        <v>#REF!</v>
      </c>
      <c r="AF29" s="169" t="e">
        <f>SUM(注文書!#REF!,注文書!F8:F47)</f>
        <v>#REF!</v>
      </c>
      <c r="AG29" s="169" t="e">
        <f>SUM(注文書!#REF!,注文書!G8:G48)</f>
        <v>#REF!</v>
      </c>
      <c r="AH29" s="169">
        <f>SUM(注文書!A8:A47,注文書!H8:H29)</f>
        <v>0</v>
      </c>
      <c r="AI29" s="170">
        <f>SUM(注文書!B8:B47,注文書!I8:I29)</f>
        <v>0</v>
      </c>
      <c r="AM29" s="14"/>
    </row>
    <row r="30" spans="1:39" ht="30" customHeight="1" x14ac:dyDescent="0.15">
      <c r="A30" s="9"/>
      <c r="B30" s="10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79" t="s">
        <v>27</v>
      </c>
      <c r="R30" s="80"/>
      <c r="S30" s="80"/>
      <c r="T30" s="80"/>
      <c r="U30" s="81"/>
      <c r="V30" s="82">
        <f>SUM(V29:V29)</f>
        <v>0</v>
      </c>
      <c r="W30" s="83" t="e">
        <f t="shared" ref="W30:AI30" si="0">SUM(W29:W29)</f>
        <v>#REF!</v>
      </c>
      <c r="X30" s="83" t="e">
        <f t="shared" si="0"/>
        <v>#REF!</v>
      </c>
      <c r="Y30" s="83" t="e">
        <f t="shared" si="0"/>
        <v>#REF!</v>
      </c>
      <c r="Z30" s="83" t="e">
        <f t="shared" si="0"/>
        <v>#REF!</v>
      </c>
      <c r="AA30" s="83" t="e">
        <f t="shared" si="0"/>
        <v>#REF!</v>
      </c>
      <c r="AB30" s="83" t="e">
        <f t="shared" si="0"/>
        <v>#REF!</v>
      </c>
      <c r="AC30" s="83" t="e">
        <f t="shared" si="0"/>
        <v>#REF!</v>
      </c>
      <c r="AD30" s="83" t="e">
        <f t="shared" si="0"/>
        <v>#REF!</v>
      </c>
      <c r="AE30" s="83" t="e">
        <f t="shared" si="0"/>
        <v>#REF!</v>
      </c>
      <c r="AF30" s="83" t="e">
        <f t="shared" si="0"/>
        <v>#REF!</v>
      </c>
      <c r="AG30" s="83" t="e">
        <f t="shared" si="0"/>
        <v>#REF!</v>
      </c>
      <c r="AH30" s="83">
        <f t="shared" si="0"/>
        <v>0</v>
      </c>
      <c r="AI30" s="84">
        <f t="shared" si="0"/>
        <v>0</v>
      </c>
      <c r="AM30" s="14"/>
    </row>
    <row r="31" spans="1:39" ht="30" customHeight="1" x14ac:dyDescent="0.15">
      <c r="A31" s="9"/>
      <c r="B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85" t="s">
        <v>18</v>
      </c>
      <c r="R31" s="86"/>
      <c r="S31" s="86"/>
      <c r="T31" s="86"/>
      <c r="U31" s="87"/>
      <c r="V31" s="166">
        <v>0</v>
      </c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8"/>
      <c r="AM31" s="14"/>
    </row>
    <row r="32" spans="1:39" ht="30" customHeight="1" x14ac:dyDescent="0.15">
      <c r="A32" s="9"/>
      <c r="B32" s="10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85" t="s">
        <v>17</v>
      </c>
      <c r="R32" s="86"/>
      <c r="S32" s="86"/>
      <c r="T32" s="86"/>
      <c r="U32" s="87"/>
      <c r="V32" s="166">
        <f>ROUND((V30+V31)*0.1,0)</f>
        <v>0</v>
      </c>
      <c r="W32" s="167">
        <f t="shared" ref="W32:AI32" si="1">ROUND(W31*0.08,0)</f>
        <v>0</v>
      </c>
      <c r="X32" s="167">
        <f t="shared" si="1"/>
        <v>0</v>
      </c>
      <c r="Y32" s="167">
        <f t="shared" si="1"/>
        <v>0</v>
      </c>
      <c r="Z32" s="167">
        <f t="shared" si="1"/>
        <v>0</v>
      </c>
      <c r="AA32" s="167">
        <f t="shared" si="1"/>
        <v>0</v>
      </c>
      <c r="AB32" s="167">
        <f t="shared" si="1"/>
        <v>0</v>
      </c>
      <c r="AC32" s="167">
        <f t="shared" si="1"/>
        <v>0</v>
      </c>
      <c r="AD32" s="167">
        <f t="shared" si="1"/>
        <v>0</v>
      </c>
      <c r="AE32" s="167">
        <f t="shared" si="1"/>
        <v>0</v>
      </c>
      <c r="AF32" s="167">
        <f t="shared" si="1"/>
        <v>0</v>
      </c>
      <c r="AG32" s="167">
        <f t="shared" si="1"/>
        <v>0</v>
      </c>
      <c r="AH32" s="167">
        <f t="shared" si="1"/>
        <v>0</v>
      </c>
      <c r="AI32" s="168">
        <f t="shared" si="1"/>
        <v>0</v>
      </c>
    </row>
    <row r="33" spans="1:39" ht="30" customHeight="1" thickBot="1" x14ac:dyDescent="0.2">
      <c r="A33" s="9"/>
      <c r="B33" s="10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173" t="s">
        <v>19</v>
      </c>
      <c r="R33" s="174"/>
      <c r="S33" s="174"/>
      <c r="T33" s="174"/>
      <c r="U33" s="175"/>
      <c r="V33" s="176">
        <f>SUM(V30:V32)</f>
        <v>0</v>
      </c>
      <c r="W33" s="177" t="e">
        <f t="shared" ref="W33:AI33" si="2">SUM(W30:W32)</f>
        <v>#REF!</v>
      </c>
      <c r="X33" s="177" t="e">
        <f t="shared" si="2"/>
        <v>#REF!</v>
      </c>
      <c r="Y33" s="177" t="e">
        <f t="shared" si="2"/>
        <v>#REF!</v>
      </c>
      <c r="Z33" s="177" t="e">
        <f t="shared" si="2"/>
        <v>#REF!</v>
      </c>
      <c r="AA33" s="177" t="e">
        <f t="shared" si="2"/>
        <v>#REF!</v>
      </c>
      <c r="AB33" s="177" t="e">
        <f t="shared" si="2"/>
        <v>#REF!</v>
      </c>
      <c r="AC33" s="177" t="e">
        <f t="shared" si="2"/>
        <v>#REF!</v>
      </c>
      <c r="AD33" s="177" t="e">
        <f t="shared" si="2"/>
        <v>#REF!</v>
      </c>
      <c r="AE33" s="177" t="e">
        <f t="shared" si="2"/>
        <v>#REF!</v>
      </c>
      <c r="AF33" s="177" t="e">
        <f t="shared" si="2"/>
        <v>#REF!</v>
      </c>
      <c r="AG33" s="177" t="e">
        <f t="shared" si="2"/>
        <v>#REF!</v>
      </c>
      <c r="AH33" s="177">
        <f t="shared" si="2"/>
        <v>0</v>
      </c>
      <c r="AI33" s="178">
        <f t="shared" si="2"/>
        <v>0</v>
      </c>
      <c r="AM33" s="14"/>
    </row>
    <row r="34" spans="1:39" ht="14.25" customHeight="1" x14ac:dyDescent="0.15">
      <c r="A34" s="9"/>
      <c r="B34" s="10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26"/>
      <c r="R34" s="27"/>
      <c r="S34" s="27"/>
      <c r="T34" s="27"/>
      <c r="U34" s="27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M34" s="14"/>
    </row>
    <row r="35" spans="1:39" ht="14.25" customHeight="1" x14ac:dyDescent="0.15">
      <c r="A35" s="9"/>
      <c r="B35" s="10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26"/>
      <c r="R35" s="27"/>
      <c r="S35" s="27"/>
      <c r="T35" s="27"/>
      <c r="U35" s="27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M35" s="14"/>
    </row>
    <row r="36" spans="1:39" ht="20.25" customHeight="1" x14ac:dyDescent="0.15">
      <c r="A36" s="165" t="s">
        <v>51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L36" s="14"/>
    </row>
    <row r="37" spans="1:39" ht="18" customHeight="1" x14ac:dyDescent="0.15">
      <c r="A37" s="165" t="s">
        <v>52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3"/>
      <c r="AJ37" s="3"/>
      <c r="AK37" s="3"/>
    </row>
    <row r="38" spans="1:39" ht="13.5" customHeight="1" x14ac:dyDescent="0.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</row>
    <row r="39" spans="1:39" ht="13.5" customHeight="1" thickBot="1" x14ac:dyDescent="0.2">
      <c r="A39" s="15"/>
      <c r="B39" s="89" t="s">
        <v>34</v>
      </c>
      <c r="C39" s="90"/>
      <c r="D39" s="91"/>
      <c r="E39" s="92" t="s">
        <v>35</v>
      </c>
      <c r="F39" s="93"/>
      <c r="G39" s="93"/>
      <c r="H39" s="93"/>
      <c r="I39" s="94"/>
      <c r="J39" s="3"/>
      <c r="K39" s="89" t="s">
        <v>34</v>
      </c>
      <c r="L39" s="90"/>
      <c r="M39" s="91"/>
      <c r="N39" s="92" t="s">
        <v>35</v>
      </c>
      <c r="O39" s="93"/>
      <c r="P39" s="93"/>
      <c r="Q39" s="93"/>
      <c r="R39" s="94"/>
      <c r="S39" s="15"/>
      <c r="T39" s="89" t="s">
        <v>34</v>
      </c>
      <c r="U39" s="90"/>
      <c r="V39" s="91"/>
      <c r="W39" s="92" t="s">
        <v>35</v>
      </c>
      <c r="X39" s="93"/>
      <c r="Y39" s="93"/>
      <c r="Z39" s="93"/>
      <c r="AA39" s="94"/>
      <c r="AB39" s="15"/>
      <c r="AC39" s="89" t="s">
        <v>34</v>
      </c>
      <c r="AD39" s="90"/>
      <c r="AE39" s="91"/>
      <c r="AF39" s="92" t="s">
        <v>35</v>
      </c>
      <c r="AG39" s="93"/>
      <c r="AH39" s="93"/>
      <c r="AI39" s="93"/>
      <c r="AJ39" s="94"/>
      <c r="AK39" s="15"/>
    </row>
    <row r="40" spans="1:39" ht="13.5" customHeight="1" thickTop="1" x14ac:dyDescent="0.15">
      <c r="A40" s="3"/>
      <c r="B40" s="95" t="s">
        <v>36</v>
      </c>
      <c r="C40" s="96"/>
      <c r="D40" s="97"/>
      <c r="E40" s="98" t="s">
        <v>45</v>
      </c>
      <c r="F40" s="99"/>
      <c r="G40" s="99"/>
      <c r="H40" s="99"/>
      <c r="I40" s="100"/>
      <c r="J40" s="3"/>
      <c r="K40" s="95" t="s">
        <v>40</v>
      </c>
      <c r="L40" s="96"/>
      <c r="M40" s="97"/>
      <c r="N40" s="98" t="s">
        <v>50</v>
      </c>
      <c r="O40" s="99"/>
      <c r="P40" s="99"/>
      <c r="Q40" s="99"/>
      <c r="R40" s="100"/>
      <c r="S40" s="3"/>
      <c r="T40" s="95" t="s">
        <v>37</v>
      </c>
      <c r="U40" s="96"/>
      <c r="V40" s="97"/>
      <c r="W40" s="98" t="s">
        <v>46</v>
      </c>
      <c r="X40" s="99"/>
      <c r="Y40" s="99"/>
      <c r="Z40" s="99"/>
      <c r="AA40" s="100"/>
      <c r="AB40" s="3"/>
      <c r="AC40" s="95" t="s">
        <v>41</v>
      </c>
      <c r="AD40" s="96"/>
      <c r="AE40" s="97"/>
      <c r="AF40" s="98" t="s">
        <v>48</v>
      </c>
      <c r="AG40" s="99"/>
      <c r="AH40" s="99"/>
      <c r="AI40" s="99"/>
      <c r="AJ40" s="100"/>
      <c r="AK40" s="3"/>
    </row>
    <row r="41" spans="1:39" ht="12.75" customHeight="1" x14ac:dyDescent="0.15">
      <c r="A41" s="11"/>
      <c r="B41" s="110" t="s">
        <v>38</v>
      </c>
      <c r="C41" s="74"/>
      <c r="D41" s="75"/>
      <c r="E41" s="76" t="s">
        <v>47</v>
      </c>
      <c r="F41" s="77"/>
      <c r="G41" s="77"/>
      <c r="H41" s="77"/>
      <c r="I41" s="77"/>
      <c r="J41" s="30"/>
      <c r="K41" s="74" t="s">
        <v>42</v>
      </c>
      <c r="L41" s="74"/>
      <c r="M41" s="75"/>
      <c r="N41" s="76" t="s">
        <v>46</v>
      </c>
      <c r="O41" s="77"/>
      <c r="P41" s="77"/>
      <c r="Q41" s="77"/>
      <c r="R41" s="77"/>
      <c r="S41" s="31"/>
      <c r="T41" s="74" t="s">
        <v>39</v>
      </c>
      <c r="U41" s="74"/>
      <c r="V41" s="75"/>
      <c r="W41" s="76" t="s">
        <v>47</v>
      </c>
      <c r="X41" s="77"/>
      <c r="Y41" s="77"/>
      <c r="Z41" s="77"/>
      <c r="AA41" s="120"/>
      <c r="AB41" s="11"/>
      <c r="AC41" s="101" t="s">
        <v>43</v>
      </c>
      <c r="AD41" s="102"/>
      <c r="AE41" s="103"/>
      <c r="AF41" s="104" t="s">
        <v>48</v>
      </c>
      <c r="AG41" s="105"/>
      <c r="AH41" s="105"/>
      <c r="AI41" s="105"/>
      <c r="AJ41" s="106"/>
    </row>
    <row r="42" spans="1:39" ht="12.75" customHeight="1" x14ac:dyDescent="0.15">
      <c r="A42" s="11"/>
      <c r="B42" s="78"/>
      <c r="C42" s="78"/>
      <c r="D42" s="78"/>
      <c r="E42" s="77"/>
      <c r="F42" s="77"/>
      <c r="G42" s="77"/>
      <c r="H42" s="77"/>
      <c r="I42" s="77"/>
      <c r="J42" s="3"/>
      <c r="K42" s="78"/>
      <c r="L42" s="78"/>
      <c r="M42" s="78"/>
      <c r="N42" s="77"/>
      <c r="O42" s="77"/>
      <c r="P42" s="77"/>
      <c r="Q42" s="77"/>
      <c r="R42" s="77"/>
      <c r="S42" s="11"/>
      <c r="T42" s="78"/>
      <c r="U42" s="78"/>
      <c r="V42" s="78"/>
      <c r="W42" s="77"/>
      <c r="X42" s="77"/>
      <c r="Y42" s="77"/>
      <c r="Z42" s="77"/>
      <c r="AA42" s="77"/>
      <c r="AB42" s="11"/>
      <c r="AC42" s="107" t="s">
        <v>44</v>
      </c>
      <c r="AD42" s="108"/>
      <c r="AE42" s="109"/>
      <c r="AF42" s="104" t="s">
        <v>49</v>
      </c>
      <c r="AG42" s="105"/>
      <c r="AH42" s="105"/>
      <c r="AI42" s="105"/>
      <c r="AJ42" s="106"/>
    </row>
    <row r="43" spans="1:39" ht="12.75" customHeight="1" x14ac:dyDescent="0.15">
      <c r="A43" s="11"/>
      <c r="B43" s="11"/>
      <c r="C43" s="29"/>
      <c r="D43" s="29"/>
      <c r="E43" s="29"/>
      <c r="F43" s="3"/>
      <c r="G43" s="3"/>
      <c r="H43" s="3"/>
      <c r="I43" s="3"/>
      <c r="J43" s="3"/>
      <c r="K43" s="3"/>
      <c r="L43" s="29"/>
      <c r="M43" s="29"/>
      <c r="N43" s="29"/>
      <c r="O43" s="3"/>
      <c r="P43" s="3"/>
      <c r="Q43" s="3"/>
      <c r="R43" s="3"/>
      <c r="S43" s="3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1:39" ht="18" customHeight="1" x14ac:dyDescent="0.15">
      <c r="A44" s="88" t="s">
        <v>29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28"/>
      <c r="AJ44" s="28"/>
      <c r="AK44" s="28"/>
    </row>
    <row r="45" spans="1:39" ht="21" customHeight="1" x14ac:dyDescent="0.15">
      <c r="A45" s="88" t="s">
        <v>32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28"/>
      <c r="AJ45" s="28"/>
      <c r="AK45" s="28"/>
    </row>
    <row r="46" spans="1:39" ht="13.5" customHeight="1" x14ac:dyDescent="0.15">
      <c r="A46" s="9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Q46" s="23"/>
      <c r="R46" s="23"/>
      <c r="S46" s="23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</row>
    <row r="47" spans="1:39" ht="13.5" customHeight="1" x14ac:dyDescent="0.15">
      <c r="A47" s="9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Q47" s="23"/>
      <c r="R47" s="23"/>
      <c r="S47" s="23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</row>
    <row r="48" spans="1:39" ht="13.5" customHeight="1" x14ac:dyDescent="0.15">
      <c r="A48" s="22"/>
    </row>
    <row r="49" spans="1:38" ht="13.5" customHeight="1" x14ac:dyDescent="0.15">
      <c r="A49" s="22"/>
      <c r="T49" s="111" t="s">
        <v>33</v>
      </c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3"/>
    </row>
    <row r="50" spans="1:38" ht="13.5" customHeight="1" x14ac:dyDescent="0.15">
      <c r="T50" s="114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6"/>
    </row>
    <row r="51" spans="1:38" ht="13.5" customHeight="1" x14ac:dyDescent="0.15">
      <c r="T51" s="114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6"/>
    </row>
    <row r="52" spans="1:38" ht="13.5" customHeight="1" x14ac:dyDescent="0.15">
      <c r="T52" s="117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9"/>
    </row>
  </sheetData>
  <sheetProtection sheet="1" objects="1" scenarios="1"/>
  <mergeCells count="59">
    <mergeCell ref="D28:U28"/>
    <mergeCell ref="D29:U29"/>
    <mergeCell ref="A36:AH36"/>
    <mergeCell ref="A37:AH37"/>
    <mergeCell ref="V31:AI31"/>
    <mergeCell ref="Q32:U32"/>
    <mergeCell ref="V32:AI32"/>
    <mergeCell ref="V29:AI29"/>
    <mergeCell ref="V28:AI28"/>
    <mergeCell ref="Q33:U33"/>
    <mergeCell ref="V33:AI33"/>
    <mergeCell ref="A18:U18"/>
    <mergeCell ref="E19:U22"/>
    <mergeCell ref="V18:AL18"/>
    <mergeCell ref="A3:AL5"/>
    <mergeCell ref="T8:Z9"/>
    <mergeCell ref="AA8:AL9"/>
    <mergeCell ref="A11:M12"/>
    <mergeCell ref="G13:AF15"/>
    <mergeCell ref="V19:AL22"/>
    <mergeCell ref="A19:D22"/>
    <mergeCell ref="T49:AL52"/>
    <mergeCell ref="T39:V39"/>
    <mergeCell ref="W39:AA39"/>
    <mergeCell ref="T40:V40"/>
    <mergeCell ref="W40:AA40"/>
    <mergeCell ref="T41:V41"/>
    <mergeCell ref="W41:AA41"/>
    <mergeCell ref="T42:V42"/>
    <mergeCell ref="W42:AA42"/>
    <mergeCell ref="A44:AH44"/>
    <mergeCell ref="B39:D39"/>
    <mergeCell ref="E39:I39"/>
    <mergeCell ref="K39:M39"/>
    <mergeCell ref="N39:R39"/>
    <mergeCell ref="B40:D40"/>
    <mergeCell ref="E40:I40"/>
    <mergeCell ref="A45:AH45"/>
    <mergeCell ref="AC39:AE39"/>
    <mergeCell ref="AF39:AJ39"/>
    <mergeCell ref="AC40:AE40"/>
    <mergeCell ref="AF40:AJ40"/>
    <mergeCell ref="AC41:AE41"/>
    <mergeCell ref="AF41:AJ41"/>
    <mergeCell ref="AC42:AE42"/>
    <mergeCell ref="AF42:AJ42"/>
    <mergeCell ref="K40:M40"/>
    <mergeCell ref="N40:R40"/>
    <mergeCell ref="B41:D41"/>
    <mergeCell ref="E41:I41"/>
    <mergeCell ref="E42:I42"/>
    <mergeCell ref="K42:M42"/>
    <mergeCell ref="N42:R42"/>
    <mergeCell ref="K41:M41"/>
    <mergeCell ref="N41:R41"/>
    <mergeCell ref="B42:D42"/>
    <mergeCell ref="Q30:U30"/>
    <mergeCell ref="V30:AI30"/>
    <mergeCell ref="Q31:U31"/>
  </mergeCells>
  <phoneticPr fontId="1"/>
  <dataValidations xWindow="679" yWindow="599" count="1">
    <dataValidation type="list" allowBlank="1" showInputMessage="1" showErrorMessage="1" promptTitle="送料" prompt="送料をドロップダウンリストから選択してください" sqref="V31:AI31" xr:uid="{059A6FAE-B123-44DC-A1D7-9EA05C95C987}">
      <formula1>"0,1980,1120,1100,850,800,760"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:AY51"/>
  <sheetViews>
    <sheetView view="pageBreakPreview" zoomScaleNormal="100" zoomScaleSheetLayoutView="100" workbookViewId="0">
      <selection activeCell="D8" sqref="D8"/>
    </sheetView>
  </sheetViews>
  <sheetFormatPr defaultColWidth="2.625" defaultRowHeight="12.75" customHeight="1" x14ac:dyDescent="0.15"/>
  <cols>
    <col min="1" max="3" width="4.875" customWidth="1"/>
    <col min="4" max="4" width="9.625" customWidth="1"/>
    <col min="5" max="6" width="9.625" style="1" customWidth="1"/>
    <col min="7" max="7" width="4.625" customWidth="1"/>
    <col min="8" max="10" width="4.875" customWidth="1"/>
    <col min="11" max="13" width="9.625" customWidth="1"/>
    <col min="14" max="14" width="1.875" customWidth="1"/>
    <col min="15" max="15" width="4.625" bestFit="1" customWidth="1"/>
    <col min="16" max="18" width="1.875" customWidth="1"/>
    <col min="23" max="23" width="3.375" customWidth="1"/>
  </cols>
  <sheetData>
    <row r="1" spans="1:26" ht="24" x14ac:dyDescent="0.15">
      <c r="A1" s="179" t="s">
        <v>25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6" ht="13.5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6" ht="20.25" customHeight="1" x14ac:dyDescent="0.15">
      <c r="A3" s="180" t="s">
        <v>28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6" ht="12.75" customHeight="1" thickBot="1" x14ac:dyDescent="0.2">
      <c r="A4" s="179" t="s">
        <v>69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2"/>
      <c r="O4" s="13"/>
      <c r="P4" s="13"/>
      <c r="Q4" s="13"/>
      <c r="R4" s="13"/>
      <c r="S4" s="13"/>
      <c r="T4" s="13"/>
      <c r="U4" s="13"/>
      <c r="V4" s="13"/>
      <c r="W4" s="13"/>
    </row>
    <row r="5" spans="1:26" ht="26.25" customHeight="1" thickBot="1" x14ac:dyDescent="0.2">
      <c r="A5" s="187" t="s">
        <v>59</v>
      </c>
      <c r="B5" s="188"/>
      <c r="C5" s="188"/>
      <c r="D5" s="188"/>
      <c r="E5" s="188"/>
      <c r="F5" s="189"/>
      <c r="G5" s="34"/>
      <c r="H5" s="187" t="s">
        <v>59</v>
      </c>
      <c r="I5" s="188"/>
      <c r="J5" s="188"/>
      <c r="K5" s="188"/>
      <c r="L5" s="188"/>
      <c r="M5" s="189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6" s="2" customFormat="1" ht="18" customHeight="1" x14ac:dyDescent="0.15">
      <c r="A6" s="190" t="s">
        <v>1</v>
      </c>
      <c r="B6" s="192" t="s">
        <v>2</v>
      </c>
      <c r="C6" s="192" t="s">
        <v>3</v>
      </c>
      <c r="D6" s="196" t="s">
        <v>4</v>
      </c>
      <c r="E6" s="196" t="s">
        <v>5</v>
      </c>
      <c r="F6" s="185" t="s">
        <v>23</v>
      </c>
      <c r="H6" s="190" t="s">
        <v>1</v>
      </c>
      <c r="I6" s="192" t="s">
        <v>2</v>
      </c>
      <c r="J6" s="192" t="s">
        <v>3</v>
      </c>
      <c r="K6" s="196" t="s">
        <v>4</v>
      </c>
      <c r="L6" s="196" t="s">
        <v>5</v>
      </c>
      <c r="M6" s="185" t="s">
        <v>23</v>
      </c>
    </row>
    <row r="7" spans="1:26" s="2" customFormat="1" ht="18" customHeight="1" thickBot="1" x14ac:dyDescent="0.2">
      <c r="A7" s="191"/>
      <c r="B7" s="193"/>
      <c r="C7" s="193"/>
      <c r="D7" s="197"/>
      <c r="E7" s="197"/>
      <c r="F7" s="195"/>
      <c r="H7" s="194"/>
      <c r="I7" s="205"/>
      <c r="J7" s="205"/>
      <c r="K7" s="204"/>
      <c r="L7" s="204"/>
      <c r="M7" s="186"/>
      <c r="S7" s="39"/>
    </row>
    <row r="8" spans="1:26" s="2" customFormat="1" ht="15.75" customHeight="1" x14ac:dyDescent="0.15">
      <c r="A8" s="201" t="s">
        <v>56</v>
      </c>
      <c r="B8" s="198" t="s">
        <v>6</v>
      </c>
      <c r="C8" s="35">
        <v>3</v>
      </c>
      <c r="D8" s="66"/>
      <c r="E8" s="40">
        <v>1500</v>
      </c>
      <c r="F8" s="41" t="str">
        <f>IF(D8="","",D8*E8)</f>
        <v/>
      </c>
      <c r="H8" s="198" t="s">
        <v>7</v>
      </c>
      <c r="I8" s="181" t="s">
        <v>6</v>
      </c>
      <c r="J8" s="36">
        <v>4</v>
      </c>
      <c r="K8" s="66"/>
      <c r="L8" s="42">
        <v>1500</v>
      </c>
      <c r="M8" s="41" t="str">
        <f>IF(K8="","",K8*L8)</f>
        <v/>
      </c>
      <c r="S8" s="39"/>
    </row>
    <row r="9" spans="1:26" s="2" customFormat="1" ht="15.75" customHeight="1" x14ac:dyDescent="0.15">
      <c r="A9" s="202"/>
      <c r="B9" s="199"/>
      <c r="C9" s="43">
        <v>4</v>
      </c>
      <c r="D9" s="44"/>
      <c r="E9" s="45">
        <v>1500</v>
      </c>
      <c r="F9" s="46" t="str">
        <f t="shared" ref="F9:F47" si="0">IF(D9="","",D9*E9)</f>
        <v/>
      </c>
      <c r="H9" s="199"/>
      <c r="I9" s="182"/>
      <c r="J9" s="37">
        <v>5</v>
      </c>
      <c r="K9" s="44"/>
      <c r="L9" s="47">
        <v>1500</v>
      </c>
      <c r="M9" s="46" t="str">
        <f t="shared" ref="M9:M31" si="1">IF(K9="","",K9*L9)</f>
        <v/>
      </c>
      <c r="S9" s="39"/>
      <c r="W9" s="48"/>
      <c r="Z9" s="49"/>
    </row>
    <row r="10" spans="1:26" s="2" customFormat="1" ht="15.75" customHeight="1" x14ac:dyDescent="0.15">
      <c r="A10" s="202"/>
      <c r="B10" s="199"/>
      <c r="C10" s="50">
        <v>5</v>
      </c>
      <c r="D10" s="44"/>
      <c r="E10" s="45">
        <v>1500</v>
      </c>
      <c r="F10" s="46" t="str">
        <f t="shared" si="0"/>
        <v/>
      </c>
      <c r="H10" s="199"/>
      <c r="I10" s="183"/>
      <c r="J10" s="37">
        <v>6</v>
      </c>
      <c r="K10" s="44"/>
      <c r="L10" s="47">
        <v>1500</v>
      </c>
      <c r="M10" s="46" t="str">
        <f t="shared" si="1"/>
        <v/>
      </c>
      <c r="S10" s="39"/>
      <c r="W10" s="48"/>
      <c r="Z10" s="49"/>
    </row>
    <row r="11" spans="1:26" s="2" customFormat="1" ht="15.75" customHeight="1" x14ac:dyDescent="0.15">
      <c r="A11" s="202"/>
      <c r="B11" s="200"/>
      <c r="C11" s="50">
        <v>6</v>
      </c>
      <c r="D11" s="44"/>
      <c r="E11" s="45">
        <v>1500</v>
      </c>
      <c r="F11" s="46" t="str">
        <f t="shared" si="0"/>
        <v/>
      </c>
      <c r="H11" s="199"/>
      <c r="I11" s="184" t="s">
        <v>55</v>
      </c>
      <c r="J11" s="37">
        <v>4</v>
      </c>
      <c r="K11" s="67"/>
      <c r="L11" s="47">
        <v>1500</v>
      </c>
      <c r="M11" s="46" t="str">
        <f t="shared" si="1"/>
        <v/>
      </c>
      <c r="S11" s="39"/>
      <c r="W11" s="48"/>
      <c r="Z11" s="49"/>
    </row>
    <row r="12" spans="1:26" s="2" customFormat="1" ht="15.75" customHeight="1" x14ac:dyDescent="0.15">
      <c r="A12" s="202"/>
      <c r="B12" s="191" t="s">
        <v>57</v>
      </c>
      <c r="C12" s="37">
        <v>3</v>
      </c>
      <c r="D12" s="67"/>
      <c r="E12" s="45">
        <v>1500</v>
      </c>
      <c r="F12" s="46" t="str">
        <f t="shared" si="0"/>
        <v/>
      </c>
      <c r="H12" s="199"/>
      <c r="I12" s="182"/>
      <c r="J12" s="37">
        <v>5</v>
      </c>
      <c r="K12" s="44"/>
      <c r="L12" s="47">
        <v>1500</v>
      </c>
      <c r="M12" s="46" t="str">
        <f t="shared" si="1"/>
        <v/>
      </c>
      <c r="S12" s="39"/>
      <c r="W12" s="48"/>
      <c r="Z12" s="49"/>
    </row>
    <row r="13" spans="1:26" s="2" customFormat="1" ht="15.75" customHeight="1" x14ac:dyDescent="0.15">
      <c r="A13" s="202"/>
      <c r="B13" s="199"/>
      <c r="C13" s="37">
        <v>4</v>
      </c>
      <c r="D13" s="44"/>
      <c r="E13" s="45">
        <v>1500</v>
      </c>
      <c r="F13" s="46" t="str">
        <f t="shared" si="0"/>
        <v/>
      </c>
      <c r="H13" s="199"/>
      <c r="I13" s="183"/>
      <c r="J13" s="37">
        <v>6</v>
      </c>
      <c r="K13" s="44"/>
      <c r="L13" s="47">
        <v>1500</v>
      </c>
      <c r="M13" s="46" t="str">
        <f t="shared" si="1"/>
        <v/>
      </c>
      <c r="S13" s="39"/>
      <c r="W13" s="48"/>
      <c r="Z13" s="49"/>
    </row>
    <row r="14" spans="1:26" s="2" customFormat="1" ht="15.75" customHeight="1" x14ac:dyDescent="0.15">
      <c r="A14" s="202"/>
      <c r="B14" s="199"/>
      <c r="C14" s="37">
        <v>5</v>
      </c>
      <c r="D14" s="44"/>
      <c r="E14" s="45">
        <v>1500</v>
      </c>
      <c r="F14" s="46" t="str">
        <f t="shared" si="0"/>
        <v/>
      </c>
      <c r="H14" s="199"/>
      <c r="I14" s="193" t="s">
        <v>10</v>
      </c>
      <c r="J14" s="37">
        <v>4</v>
      </c>
      <c r="K14" s="67"/>
      <c r="L14" s="47">
        <v>1500</v>
      </c>
      <c r="M14" s="46" t="str">
        <f t="shared" si="1"/>
        <v/>
      </c>
      <c r="O14" s="48"/>
      <c r="R14" s="49"/>
    </row>
    <row r="15" spans="1:26" s="2" customFormat="1" ht="15.75" customHeight="1" x14ac:dyDescent="0.15">
      <c r="A15" s="202"/>
      <c r="B15" s="200"/>
      <c r="C15" s="37">
        <v>6</v>
      </c>
      <c r="D15" s="44"/>
      <c r="E15" s="45">
        <v>1500</v>
      </c>
      <c r="F15" s="46" t="str">
        <f t="shared" si="0"/>
        <v/>
      </c>
      <c r="H15" s="199"/>
      <c r="I15" s="208"/>
      <c r="J15" s="37">
        <v>5</v>
      </c>
      <c r="K15" s="44"/>
      <c r="L15" s="47">
        <v>1500</v>
      </c>
      <c r="M15" s="46" t="str">
        <f t="shared" si="1"/>
        <v/>
      </c>
      <c r="O15" s="48"/>
    </row>
    <row r="16" spans="1:26" s="2" customFormat="1" ht="15.75" customHeight="1" x14ac:dyDescent="0.15">
      <c r="A16" s="202"/>
      <c r="B16" s="191" t="s">
        <v>61</v>
      </c>
      <c r="C16" s="37">
        <v>4</v>
      </c>
      <c r="D16" s="67"/>
      <c r="E16" s="45">
        <v>1500</v>
      </c>
      <c r="F16" s="46" t="str">
        <f t="shared" si="0"/>
        <v/>
      </c>
      <c r="H16" s="199"/>
      <c r="I16" s="207"/>
      <c r="J16" s="37">
        <v>6</v>
      </c>
      <c r="K16" s="44"/>
      <c r="L16" s="47">
        <v>1500</v>
      </c>
      <c r="M16" s="46" t="str">
        <f t="shared" si="1"/>
        <v/>
      </c>
      <c r="O16" s="48"/>
    </row>
    <row r="17" spans="1:18" s="2" customFormat="1" ht="15.75" customHeight="1" x14ac:dyDescent="0.15">
      <c r="A17" s="202"/>
      <c r="B17" s="199"/>
      <c r="C17" s="37">
        <v>5</v>
      </c>
      <c r="D17" s="67"/>
      <c r="E17" s="45">
        <v>1500</v>
      </c>
      <c r="F17" s="46" t="str">
        <f t="shared" si="0"/>
        <v/>
      </c>
      <c r="H17" s="199"/>
      <c r="I17" s="208" t="s">
        <v>8</v>
      </c>
      <c r="J17" s="37">
        <v>4</v>
      </c>
      <c r="K17" s="67"/>
      <c r="L17" s="47">
        <v>1500</v>
      </c>
      <c r="M17" s="46" t="str">
        <f t="shared" si="1"/>
        <v/>
      </c>
      <c r="O17" s="48"/>
    </row>
    <row r="18" spans="1:18" s="2" customFormat="1" ht="15.75" customHeight="1" x14ac:dyDescent="0.15">
      <c r="A18" s="202"/>
      <c r="B18" s="200"/>
      <c r="C18" s="37">
        <v>6</v>
      </c>
      <c r="D18" s="67"/>
      <c r="E18" s="45">
        <v>1500</v>
      </c>
      <c r="F18" s="46" t="str">
        <f t="shared" si="0"/>
        <v/>
      </c>
      <c r="H18" s="199"/>
      <c r="I18" s="208"/>
      <c r="J18" s="37">
        <v>5</v>
      </c>
      <c r="K18" s="44"/>
      <c r="L18" s="47">
        <v>1500</v>
      </c>
      <c r="M18" s="46" t="str">
        <f t="shared" si="1"/>
        <v/>
      </c>
      <c r="O18" s="48"/>
    </row>
    <row r="19" spans="1:18" s="2" customFormat="1" ht="15.75" customHeight="1" thickBot="1" x14ac:dyDescent="0.2">
      <c r="A19" s="202"/>
      <c r="B19" s="191" t="s">
        <v>58</v>
      </c>
      <c r="C19" s="37">
        <v>4</v>
      </c>
      <c r="D19" s="67"/>
      <c r="E19" s="45">
        <v>1500</v>
      </c>
      <c r="F19" s="46" t="str">
        <f t="shared" si="0"/>
        <v/>
      </c>
      <c r="H19" s="206"/>
      <c r="I19" s="209"/>
      <c r="J19" s="51">
        <v>6</v>
      </c>
      <c r="K19" s="52"/>
      <c r="L19" s="53">
        <v>1500</v>
      </c>
      <c r="M19" s="54" t="str">
        <f t="shared" si="1"/>
        <v/>
      </c>
      <c r="O19" s="48"/>
      <c r="R19" s="49"/>
    </row>
    <row r="20" spans="1:18" s="2" customFormat="1" ht="15.75" customHeight="1" x14ac:dyDescent="0.15">
      <c r="A20" s="202"/>
      <c r="B20" s="199"/>
      <c r="C20" s="37">
        <v>5</v>
      </c>
      <c r="D20" s="67"/>
      <c r="E20" s="45">
        <v>1500</v>
      </c>
      <c r="F20" s="46" t="str">
        <f t="shared" si="0"/>
        <v/>
      </c>
      <c r="H20" s="198" t="s">
        <v>9</v>
      </c>
      <c r="I20" s="210" t="s">
        <v>6</v>
      </c>
      <c r="J20" s="36">
        <v>4</v>
      </c>
      <c r="K20" s="66"/>
      <c r="L20" s="42">
        <v>1500</v>
      </c>
      <c r="M20" s="41" t="str">
        <f t="shared" si="1"/>
        <v/>
      </c>
      <c r="O20" s="48"/>
      <c r="R20" s="49"/>
    </row>
    <row r="21" spans="1:18" s="2" customFormat="1" ht="15.75" customHeight="1" x14ac:dyDescent="0.15">
      <c r="A21" s="202"/>
      <c r="B21" s="199"/>
      <c r="C21" s="37">
        <v>6</v>
      </c>
      <c r="D21" s="67"/>
      <c r="E21" s="45">
        <v>1500</v>
      </c>
      <c r="F21" s="46" t="str">
        <f t="shared" si="0"/>
        <v/>
      </c>
      <c r="H21" s="199"/>
      <c r="I21" s="208"/>
      <c r="J21" s="37">
        <v>5</v>
      </c>
      <c r="K21" s="44"/>
      <c r="L21" s="55">
        <v>1500</v>
      </c>
      <c r="M21" s="46" t="str">
        <f t="shared" si="1"/>
        <v/>
      </c>
    </row>
    <row r="22" spans="1:18" s="2" customFormat="1" ht="15.75" customHeight="1" x14ac:dyDescent="0.15">
      <c r="A22" s="202"/>
      <c r="B22" s="191" t="s">
        <v>55</v>
      </c>
      <c r="C22" s="37">
        <v>4</v>
      </c>
      <c r="D22" s="68"/>
      <c r="E22" s="45">
        <v>1500</v>
      </c>
      <c r="F22" s="57" t="str">
        <f t="shared" si="0"/>
        <v/>
      </c>
      <c r="H22" s="199"/>
      <c r="I22" s="207"/>
      <c r="J22" s="37">
        <v>6</v>
      </c>
      <c r="K22" s="44"/>
      <c r="L22" s="55">
        <v>1500</v>
      </c>
      <c r="M22" s="46" t="str">
        <f t="shared" si="1"/>
        <v/>
      </c>
    </row>
    <row r="23" spans="1:18" s="2" customFormat="1" ht="15.75" customHeight="1" x14ac:dyDescent="0.15">
      <c r="A23" s="202"/>
      <c r="B23" s="199"/>
      <c r="C23" s="37">
        <v>5</v>
      </c>
      <c r="D23" s="67"/>
      <c r="E23" s="45">
        <v>1500</v>
      </c>
      <c r="F23" s="46" t="str">
        <f t="shared" si="0"/>
        <v/>
      </c>
      <c r="H23" s="199"/>
      <c r="I23" s="193" t="s">
        <v>65</v>
      </c>
      <c r="J23" s="37">
        <v>5</v>
      </c>
      <c r="K23" s="44"/>
      <c r="L23" s="55">
        <v>1500</v>
      </c>
      <c r="M23" s="46" t="str">
        <f t="shared" si="1"/>
        <v/>
      </c>
    </row>
    <row r="24" spans="1:18" s="2" customFormat="1" ht="15.75" customHeight="1" x14ac:dyDescent="0.15">
      <c r="A24" s="202"/>
      <c r="B24" s="200"/>
      <c r="C24" s="37">
        <v>6</v>
      </c>
      <c r="D24" s="67"/>
      <c r="E24" s="45">
        <v>1500</v>
      </c>
      <c r="F24" s="46" t="str">
        <f t="shared" si="0"/>
        <v/>
      </c>
      <c r="H24" s="199"/>
      <c r="I24" s="207"/>
      <c r="J24" s="37">
        <v>6</v>
      </c>
      <c r="K24" s="44"/>
      <c r="L24" s="55">
        <v>1500</v>
      </c>
      <c r="M24" s="46" t="str">
        <f t="shared" si="1"/>
        <v/>
      </c>
    </row>
    <row r="25" spans="1:18" s="2" customFormat="1" ht="15.75" customHeight="1" x14ac:dyDescent="0.15">
      <c r="A25" s="202"/>
      <c r="B25" s="199" t="s">
        <v>62</v>
      </c>
      <c r="C25" s="38">
        <v>4</v>
      </c>
      <c r="D25" s="67"/>
      <c r="E25" s="45">
        <v>1500</v>
      </c>
      <c r="F25" s="46" t="str">
        <f t="shared" si="0"/>
        <v/>
      </c>
      <c r="H25" s="199"/>
      <c r="I25" s="193" t="s">
        <v>62</v>
      </c>
      <c r="J25" s="37">
        <v>5</v>
      </c>
      <c r="K25" s="44"/>
      <c r="L25" s="55">
        <v>1500</v>
      </c>
      <c r="M25" s="46" t="str">
        <f t="shared" si="1"/>
        <v/>
      </c>
      <c r="O25" s="58"/>
      <c r="P25" s="58"/>
    </row>
    <row r="26" spans="1:18" s="2" customFormat="1" ht="15.75" customHeight="1" x14ac:dyDescent="0.15">
      <c r="A26" s="202"/>
      <c r="B26" s="199"/>
      <c r="C26" s="37">
        <v>5</v>
      </c>
      <c r="D26" s="67"/>
      <c r="E26" s="45">
        <v>1500</v>
      </c>
      <c r="F26" s="46" t="str">
        <f t="shared" si="0"/>
        <v/>
      </c>
      <c r="H26" s="199"/>
      <c r="I26" s="207"/>
      <c r="J26" s="38">
        <v>6</v>
      </c>
      <c r="K26" s="56"/>
      <c r="L26" s="55">
        <v>1500</v>
      </c>
      <c r="M26" s="46" t="str">
        <f t="shared" si="1"/>
        <v/>
      </c>
    </row>
    <row r="27" spans="1:18" s="2" customFormat="1" ht="15.75" customHeight="1" x14ac:dyDescent="0.15">
      <c r="A27" s="202"/>
      <c r="B27" s="200"/>
      <c r="C27" s="37">
        <v>6</v>
      </c>
      <c r="D27" s="67"/>
      <c r="E27" s="45">
        <v>1500</v>
      </c>
      <c r="F27" s="46" t="str">
        <f t="shared" si="0"/>
        <v/>
      </c>
      <c r="H27" s="199"/>
      <c r="I27" s="193" t="s">
        <v>64</v>
      </c>
      <c r="J27" s="37">
        <v>4</v>
      </c>
      <c r="K27" s="67"/>
      <c r="L27" s="55">
        <v>1500</v>
      </c>
      <c r="M27" s="46" t="str">
        <f t="shared" si="1"/>
        <v/>
      </c>
    </row>
    <row r="28" spans="1:18" s="2" customFormat="1" ht="15.75" customHeight="1" x14ac:dyDescent="0.15">
      <c r="A28" s="202"/>
      <c r="B28" s="191" t="s">
        <v>8</v>
      </c>
      <c r="C28" s="37">
        <v>3</v>
      </c>
      <c r="D28" s="68"/>
      <c r="E28" s="45">
        <v>1500</v>
      </c>
      <c r="F28" s="57" t="str">
        <f t="shared" si="0"/>
        <v/>
      </c>
      <c r="H28" s="199"/>
      <c r="I28" s="208"/>
      <c r="J28" s="37">
        <v>5</v>
      </c>
      <c r="K28" s="44"/>
      <c r="L28" s="55">
        <v>1500</v>
      </c>
      <c r="M28" s="46" t="str">
        <f t="shared" si="1"/>
        <v/>
      </c>
    </row>
    <row r="29" spans="1:18" s="2" customFormat="1" ht="15.75" customHeight="1" thickBot="1" x14ac:dyDescent="0.2">
      <c r="A29" s="202"/>
      <c r="B29" s="199"/>
      <c r="C29" s="37">
        <v>4</v>
      </c>
      <c r="D29" s="44"/>
      <c r="E29" s="45">
        <v>1500</v>
      </c>
      <c r="F29" s="46" t="str">
        <f t="shared" si="0"/>
        <v/>
      </c>
      <c r="H29" s="206"/>
      <c r="I29" s="209"/>
      <c r="J29" s="51">
        <v>6</v>
      </c>
      <c r="K29" s="52"/>
      <c r="L29" s="59">
        <v>1500</v>
      </c>
      <c r="M29" s="54" t="str">
        <f t="shared" si="1"/>
        <v/>
      </c>
    </row>
    <row r="30" spans="1:18" s="2" customFormat="1" ht="15.75" customHeight="1" x14ac:dyDescent="0.15">
      <c r="A30" s="202"/>
      <c r="B30" s="199"/>
      <c r="C30" s="37">
        <v>5</v>
      </c>
      <c r="D30" s="44"/>
      <c r="E30" s="45">
        <v>1500</v>
      </c>
      <c r="F30" s="46" t="str">
        <f t="shared" si="0"/>
        <v/>
      </c>
      <c r="H30" s="198" t="s">
        <v>63</v>
      </c>
      <c r="I30" s="210" t="s">
        <v>64</v>
      </c>
      <c r="J30" s="36">
        <v>5</v>
      </c>
      <c r="K30" s="71"/>
      <c r="L30" s="40">
        <v>1880</v>
      </c>
      <c r="M30" s="41" t="str">
        <f t="shared" si="1"/>
        <v/>
      </c>
    </row>
    <row r="31" spans="1:18" s="2" customFormat="1" ht="15.75" customHeight="1" thickBot="1" x14ac:dyDescent="0.2">
      <c r="A31" s="203"/>
      <c r="B31" s="206"/>
      <c r="C31" s="51">
        <v>6</v>
      </c>
      <c r="D31" s="52"/>
      <c r="E31" s="59">
        <v>1500</v>
      </c>
      <c r="F31" s="54" t="str">
        <f t="shared" si="0"/>
        <v/>
      </c>
      <c r="H31" s="206"/>
      <c r="I31" s="209"/>
      <c r="J31" s="51">
        <v>6</v>
      </c>
      <c r="K31" s="70"/>
      <c r="L31" s="73">
        <v>1880</v>
      </c>
      <c r="M31" s="54" t="str">
        <f t="shared" si="1"/>
        <v/>
      </c>
    </row>
    <row r="32" spans="1:18" s="2" customFormat="1" ht="15.75" customHeight="1" x14ac:dyDescent="0.15">
      <c r="A32" s="198" t="s">
        <v>0</v>
      </c>
      <c r="B32" s="210" t="s">
        <v>54</v>
      </c>
      <c r="C32" s="36">
        <v>3</v>
      </c>
      <c r="D32" s="66"/>
      <c r="E32" s="42">
        <v>1500</v>
      </c>
      <c r="F32" s="41" t="str">
        <f>IF(D32="","",D32*E32)</f>
        <v/>
      </c>
      <c r="H32" s="39"/>
      <c r="I32" s="39"/>
      <c r="J32" s="58"/>
      <c r="L32" s="60"/>
      <c r="M32" s="60"/>
    </row>
    <row r="33" spans="1:51" s="2" customFormat="1" ht="15.75" customHeight="1" x14ac:dyDescent="0.15">
      <c r="A33" s="199"/>
      <c r="B33" s="208"/>
      <c r="C33" s="37">
        <v>4</v>
      </c>
      <c r="D33" s="44"/>
      <c r="E33" s="55">
        <v>1500</v>
      </c>
      <c r="F33" s="46" t="str">
        <f t="shared" si="0"/>
        <v/>
      </c>
      <c r="H33" s="62" t="s">
        <v>67</v>
      </c>
      <c r="I33" s="72"/>
      <c r="J33" s="63" t="s">
        <v>68</v>
      </c>
      <c r="K33" s="64"/>
      <c r="L33" s="65"/>
      <c r="M33" s="65"/>
    </row>
    <row r="34" spans="1:51" s="2" customFormat="1" ht="15.75" customHeight="1" x14ac:dyDescent="0.15">
      <c r="A34" s="199"/>
      <c r="B34" s="208"/>
      <c r="C34" s="37">
        <v>5</v>
      </c>
      <c r="D34" s="44"/>
      <c r="E34" s="55">
        <v>1500</v>
      </c>
      <c r="F34" s="46" t="str">
        <f t="shared" si="0"/>
        <v/>
      </c>
      <c r="H34" s="39"/>
      <c r="I34" s="39"/>
      <c r="J34" s="58"/>
      <c r="L34" s="60"/>
      <c r="M34" s="60"/>
    </row>
    <row r="35" spans="1:51" s="2" customFormat="1" ht="15.75" customHeight="1" x14ac:dyDescent="0.15">
      <c r="A35" s="199"/>
      <c r="B35" s="207"/>
      <c r="C35" s="37">
        <v>6</v>
      </c>
      <c r="D35" s="56"/>
      <c r="E35" s="55">
        <v>1500</v>
      </c>
      <c r="F35" s="57" t="str">
        <f t="shared" si="0"/>
        <v/>
      </c>
      <c r="H35" s="39"/>
      <c r="I35" s="39"/>
      <c r="J35" s="58"/>
      <c r="L35" s="60"/>
      <c r="M35" s="60"/>
    </row>
    <row r="36" spans="1:51" s="2" customFormat="1" ht="15.75" customHeight="1" x14ac:dyDescent="0.15">
      <c r="A36" s="199"/>
      <c r="B36" s="193" t="s">
        <v>11</v>
      </c>
      <c r="C36" s="37">
        <v>3</v>
      </c>
      <c r="D36" s="67"/>
      <c r="E36" s="55">
        <v>1500</v>
      </c>
      <c r="F36" s="46" t="str">
        <f t="shared" si="0"/>
        <v/>
      </c>
      <c r="H36" s="39"/>
      <c r="I36" s="39"/>
      <c r="J36" s="58"/>
      <c r="L36" s="60"/>
      <c r="M36" s="60"/>
    </row>
    <row r="37" spans="1:51" s="2" customFormat="1" ht="15.75" customHeight="1" x14ac:dyDescent="0.15">
      <c r="A37" s="199"/>
      <c r="B37" s="208"/>
      <c r="C37" s="37">
        <v>4</v>
      </c>
      <c r="D37" s="56"/>
      <c r="E37" s="55">
        <v>1500</v>
      </c>
      <c r="F37" s="57" t="str">
        <f t="shared" si="0"/>
        <v/>
      </c>
      <c r="H37" s="39"/>
      <c r="I37" s="39"/>
      <c r="J37" s="58"/>
      <c r="L37" s="60"/>
      <c r="M37" s="60"/>
    </row>
    <row r="38" spans="1:51" s="2" customFormat="1" ht="15.75" customHeight="1" x14ac:dyDescent="0.15">
      <c r="A38" s="199"/>
      <c r="B38" s="208"/>
      <c r="C38" s="37">
        <v>5</v>
      </c>
      <c r="D38" s="44"/>
      <c r="E38" s="55">
        <v>1500</v>
      </c>
      <c r="F38" s="46" t="str">
        <f t="shared" si="0"/>
        <v/>
      </c>
      <c r="H38" s="39"/>
      <c r="I38" s="39"/>
      <c r="J38" s="58"/>
      <c r="L38" s="60"/>
      <c r="M38" s="60"/>
    </row>
    <row r="39" spans="1:51" s="2" customFormat="1" ht="15.75" customHeight="1" x14ac:dyDescent="0.15">
      <c r="A39" s="199"/>
      <c r="B39" s="207"/>
      <c r="C39" s="37">
        <v>6</v>
      </c>
      <c r="D39" s="44"/>
      <c r="E39" s="55">
        <v>1500</v>
      </c>
      <c r="F39" s="46" t="str">
        <f t="shared" si="0"/>
        <v/>
      </c>
      <c r="H39" s="39"/>
      <c r="I39" s="39"/>
      <c r="J39" s="58"/>
      <c r="L39" s="60"/>
      <c r="M39" s="60"/>
    </row>
    <row r="40" spans="1:51" s="2" customFormat="1" ht="15.75" customHeight="1" x14ac:dyDescent="0.15">
      <c r="A40" s="199"/>
      <c r="B40" s="193" t="s">
        <v>60</v>
      </c>
      <c r="C40" s="37">
        <v>3</v>
      </c>
      <c r="D40" s="67"/>
      <c r="E40" s="55">
        <v>1500</v>
      </c>
      <c r="F40" s="46" t="str">
        <f t="shared" si="0"/>
        <v/>
      </c>
      <c r="H40" s="39"/>
      <c r="I40" s="39"/>
      <c r="J40" s="58"/>
      <c r="L40" s="60"/>
      <c r="M40" s="60"/>
    </row>
    <row r="41" spans="1:51" s="2" customFormat="1" ht="15.75" customHeight="1" x14ac:dyDescent="0.15">
      <c r="A41" s="199"/>
      <c r="B41" s="208"/>
      <c r="C41" s="38">
        <v>4</v>
      </c>
      <c r="D41" s="44"/>
      <c r="E41" s="55">
        <v>1500</v>
      </c>
      <c r="F41" s="46" t="str">
        <f t="shared" si="0"/>
        <v/>
      </c>
      <c r="H41" s="39"/>
      <c r="I41" s="39"/>
      <c r="J41" s="58"/>
      <c r="L41" s="60"/>
      <c r="M41" s="60"/>
    </row>
    <row r="42" spans="1:51" s="2" customFormat="1" ht="15.75" customHeight="1" x14ac:dyDescent="0.15">
      <c r="A42" s="199"/>
      <c r="B42" s="208"/>
      <c r="C42" s="37">
        <v>5</v>
      </c>
      <c r="D42" s="44"/>
      <c r="E42" s="55">
        <v>1500</v>
      </c>
      <c r="F42" s="46" t="str">
        <f t="shared" si="0"/>
        <v/>
      </c>
      <c r="H42" s="39"/>
      <c r="I42" s="39"/>
      <c r="J42" s="58"/>
      <c r="L42" s="60"/>
      <c r="M42" s="60"/>
    </row>
    <row r="43" spans="1:51" s="2" customFormat="1" ht="15.75" customHeight="1" x14ac:dyDescent="0.15">
      <c r="A43" s="199"/>
      <c r="B43" s="207"/>
      <c r="C43" s="37">
        <v>6</v>
      </c>
      <c r="D43" s="61"/>
      <c r="E43" s="55">
        <v>1500</v>
      </c>
      <c r="F43" s="46" t="str">
        <f t="shared" si="0"/>
        <v/>
      </c>
      <c r="H43" s="39"/>
      <c r="I43" s="39"/>
      <c r="J43" s="58"/>
      <c r="L43" s="60"/>
      <c r="M43" s="60"/>
    </row>
    <row r="44" spans="1:51" s="2" customFormat="1" ht="15.75" customHeight="1" x14ac:dyDescent="0.15">
      <c r="A44" s="199"/>
      <c r="B44" s="208" t="s">
        <v>8</v>
      </c>
      <c r="C44" s="37">
        <v>3</v>
      </c>
      <c r="D44" s="69"/>
      <c r="E44" s="55">
        <v>1500</v>
      </c>
      <c r="F44" s="46" t="str">
        <f t="shared" si="0"/>
        <v/>
      </c>
      <c r="H44" s="39"/>
      <c r="I44" s="39"/>
      <c r="J44" s="58"/>
      <c r="L44" s="60"/>
      <c r="M44" s="60"/>
    </row>
    <row r="45" spans="1:51" s="2" customFormat="1" ht="15.75" customHeight="1" x14ac:dyDescent="0.15">
      <c r="A45" s="199"/>
      <c r="B45" s="208"/>
      <c r="C45" s="37">
        <v>4</v>
      </c>
      <c r="D45" s="69"/>
      <c r="E45" s="55">
        <v>1500</v>
      </c>
      <c r="F45" s="46" t="str">
        <f t="shared" si="0"/>
        <v/>
      </c>
      <c r="H45" s="39"/>
      <c r="I45" s="39"/>
      <c r="J45" s="58"/>
      <c r="L45" s="60"/>
      <c r="M45" s="60"/>
      <c r="AH45" s="58"/>
      <c r="AI45" s="58"/>
      <c r="AJ45" s="58"/>
      <c r="AK45" s="58"/>
    </row>
    <row r="46" spans="1:51" s="2" customFormat="1" ht="15.75" customHeight="1" x14ac:dyDescent="0.15">
      <c r="A46" s="199"/>
      <c r="B46" s="208"/>
      <c r="C46" s="37">
        <v>5</v>
      </c>
      <c r="D46" s="69"/>
      <c r="E46" s="55">
        <v>1500</v>
      </c>
      <c r="F46" s="46" t="str">
        <f t="shared" si="0"/>
        <v/>
      </c>
      <c r="H46" s="39"/>
      <c r="I46" s="39"/>
      <c r="J46" s="58"/>
      <c r="L46" s="60"/>
      <c r="M46" s="60"/>
      <c r="AV46" s="58"/>
      <c r="AW46" s="58"/>
      <c r="AX46" s="58"/>
      <c r="AY46" s="58"/>
    </row>
    <row r="47" spans="1:51" s="2" customFormat="1" ht="15.75" customHeight="1" thickBot="1" x14ac:dyDescent="0.2">
      <c r="A47" s="206"/>
      <c r="B47" s="209"/>
      <c r="C47" s="51">
        <v>6</v>
      </c>
      <c r="D47" s="70"/>
      <c r="E47" s="59">
        <v>1500</v>
      </c>
      <c r="F47" s="54" t="str">
        <f t="shared" si="0"/>
        <v/>
      </c>
      <c r="H47" s="39"/>
      <c r="I47" s="39"/>
      <c r="J47" s="58"/>
      <c r="L47" s="60"/>
      <c r="M47" s="60"/>
      <c r="AV47" s="58"/>
      <c r="AW47" s="58"/>
      <c r="AX47" s="58"/>
      <c r="AY47" s="58"/>
    </row>
    <row r="48" spans="1:51" ht="12.75" customHeight="1" x14ac:dyDescent="0.15">
      <c r="C48" s="1"/>
      <c r="H48" s="32"/>
      <c r="I48" s="32"/>
      <c r="J48" s="1"/>
      <c r="L48" s="33"/>
      <c r="M48" s="33"/>
      <c r="W48" s="2"/>
      <c r="X48" s="2"/>
    </row>
    <row r="49" spans="1:13" ht="12.75" customHeight="1" thickBot="1" x14ac:dyDescent="0.2"/>
    <row r="50" spans="1:13" ht="21.95" customHeight="1" x14ac:dyDescent="0.15">
      <c r="A50" s="213" t="s">
        <v>26</v>
      </c>
      <c r="B50" s="214"/>
      <c r="C50" s="217">
        <f>SUM(F8:F47,M8:M48)</f>
        <v>0</v>
      </c>
      <c r="D50" s="218"/>
      <c r="E50" s="219"/>
      <c r="G50" s="225" t="s">
        <v>24</v>
      </c>
      <c r="H50" s="226"/>
      <c r="I50" s="226"/>
      <c r="J50" s="226"/>
      <c r="K50" s="227"/>
      <c r="L50" s="223" t="s">
        <v>12</v>
      </c>
      <c r="M50" s="224"/>
    </row>
    <row r="51" spans="1:13" ht="30.75" customHeight="1" thickBot="1" x14ac:dyDescent="0.2">
      <c r="A51" s="215"/>
      <c r="B51" s="216"/>
      <c r="C51" s="220"/>
      <c r="D51" s="221"/>
      <c r="E51" s="222"/>
      <c r="G51" s="228"/>
      <c r="H51" s="229"/>
      <c r="I51" s="229"/>
      <c r="J51" s="229"/>
      <c r="K51" s="230"/>
      <c r="L51" s="211"/>
      <c r="M51" s="212"/>
    </row>
  </sheetData>
  <sheetProtection sheet="1" selectLockedCells="1"/>
  <mergeCells count="48">
    <mergeCell ref="H8:H19"/>
    <mergeCell ref="I14:I16"/>
    <mergeCell ref="L51:M51"/>
    <mergeCell ref="A50:B51"/>
    <mergeCell ref="C50:E51"/>
    <mergeCell ref="B32:B35"/>
    <mergeCell ref="B36:B39"/>
    <mergeCell ref="B40:B43"/>
    <mergeCell ref="B44:B47"/>
    <mergeCell ref="L50:M50"/>
    <mergeCell ref="A32:A47"/>
    <mergeCell ref="G50:K50"/>
    <mergeCell ref="G51:K51"/>
    <mergeCell ref="I17:I19"/>
    <mergeCell ref="I20:I22"/>
    <mergeCell ref="I23:I24"/>
    <mergeCell ref="L6:L7"/>
    <mergeCell ref="I6:I7"/>
    <mergeCell ref="J6:J7"/>
    <mergeCell ref="B28:B31"/>
    <mergeCell ref="B16:B18"/>
    <mergeCell ref="B19:B21"/>
    <mergeCell ref="B22:B24"/>
    <mergeCell ref="B25:B27"/>
    <mergeCell ref="B12:B15"/>
    <mergeCell ref="I25:I26"/>
    <mergeCell ref="I27:I29"/>
    <mergeCell ref="H20:H29"/>
    <mergeCell ref="H30:H31"/>
    <mergeCell ref="I30:I31"/>
    <mergeCell ref="D6:D7"/>
    <mergeCell ref="K6:K7"/>
    <mergeCell ref="A1:M1"/>
    <mergeCell ref="A3:M3"/>
    <mergeCell ref="I8:I10"/>
    <mergeCell ref="I11:I13"/>
    <mergeCell ref="M6:M7"/>
    <mergeCell ref="A5:F5"/>
    <mergeCell ref="H5:M5"/>
    <mergeCell ref="A6:A7"/>
    <mergeCell ref="B6:B7"/>
    <mergeCell ref="C6:C7"/>
    <mergeCell ref="H6:H7"/>
    <mergeCell ref="F6:F7"/>
    <mergeCell ref="A4:M4"/>
    <mergeCell ref="E6:E7"/>
    <mergeCell ref="B8:B11"/>
    <mergeCell ref="A8:A31"/>
  </mergeCells>
  <phoneticPr fontId="1"/>
  <printOptions horizontalCentered="1"/>
  <pageMargins left="0.25" right="0.25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送付状</vt:lpstr>
      <vt:lpstr>注文書</vt:lpstr>
      <vt:lpstr>送付状!Print_Area</vt:lpstr>
      <vt:lpstr>注文書!Print_Area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makoto</dc:creator>
  <cp:lastModifiedBy>石川 未都希</cp:lastModifiedBy>
  <cp:lastPrinted>2022-12-14T04:55:24Z</cp:lastPrinted>
  <dcterms:created xsi:type="dcterms:W3CDTF">2014-11-11T07:28:11Z</dcterms:created>
  <dcterms:modified xsi:type="dcterms:W3CDTF">2024-01-22T09:03:35Z</dcterms:modified>
</cp:coreProperties>
</file>